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11507C76-0705-476C-BB21-B0553F000C40}" xr6:coauthVersionLast="47" xr6:coauthVersionMax="47"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U34" i="10"/>
  <c r="U35" i="10" s="1"/>
  <c r="U36" i="10" s="1"/>
  <c r="U37"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<sst xmlns="http://schemas.openxmlformats.org/spreadsheetml/2006/main" count="1100" uniqueCount="590">
  <si>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</si>
  <si>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</si>
  <si>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</si>
  <si>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</si>
  <si>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</si>
  <si>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</si>
  <si>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</si>
  <si>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</si>
  <si>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</si>
  <si>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</si>
  <si>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</si>
  <si>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</si>
  <si>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</si>
  <si>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</si>
  <si>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</si>
  <si>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</si>
  <si>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</si>
  <si>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</si>
  <si>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</si>
  <si>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</si>
  <si>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</si>
  <si>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</si>
  <si>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</si>
  <si>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</si>
  <si>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</si>
  <si>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</si>
  <si>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</si>
  <si>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</si>
  <si>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</si>
  <si>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</si>
  <si>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</si>
  <si>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</si>
  <si>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</si>
  <si>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</si>
  <si>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</si>
  <si>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</si>
  <si>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</si>
  <si>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</si>
  <si>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</si>
  <si>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</si>
  <si>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</si>
  <si>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</si>
  <si>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</si>
  <si>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</si>
  <si>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</si>
  <si>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</si>
  <si>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</si>
  <si>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</si>
  <si>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</si>
  <si>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</si>
  <si>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</si>
  <si>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</si>
  <si>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</si>
  <si>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</si>
  <si>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</si>
  <si>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</si>
  <si>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</si>
  <si>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</si>
  <si>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</si>
  <si>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</si>
  <si>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</si>
  <si>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</si>
  <si>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</si>
  <si>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</si>
  <si>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</si>
  <si>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</si>
  <si>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</si>
  <si>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</si>
  <si>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</si>
  <si>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</si>
  <si>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</si>
  <si>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</si>
  <si>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</si>
  <si>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</si>
  <si>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</si>
  <si>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</si>
  <si>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</si>
  <si>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</si>
  <si>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</si>
  <si>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</si>
  <si>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</si>
  <si>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</si>
  <si>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</si>
  <si>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</si>
  <si>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</si>
  <si>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</si>
  <si>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</si>
  <si>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</si>
  <si>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</si>
  <si>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</si>
  <si>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</si>
  <si>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</si>
  <si>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</si>
  <si>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</si>
  <si>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</si>
  <si>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</si>
  <si>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</si>
  <si>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</si>
  <si>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</si>
  <si>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</si>
  <si>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</si>
  <si>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</si>
  <si>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</si>
  <si>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</si>
  <si>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</si>
  <si>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</si>
  <si>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</si>
  <si>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</si>
  <si>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</si>
  <si>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</si>
  <si>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</si>
  <si>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</si>
  <si>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</si>
  <si>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</si>
  <si>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</si>
  <si>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</si>
  <si>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</si>
  <si>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</si>
  <si>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</si>
  <si>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</si>
  <si>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</si>
  <si>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</si>
  <si>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</si>
  <si>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</si>
  <si>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</si>
  <si>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</si>
  <si>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</si>
  <si>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</si>
  <si>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</si>
  <si>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</si>
  <si>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</si>
  <si>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</si>
  <si>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</si>
  <si>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</si>
  <si>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</si>
  <si>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</si>
  <si>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</si>
  <si>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</si>
  <si>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</si>
  <si>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</si>
  <si>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</si>
  <si>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</si>
  <si>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</si>
  <si>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</si>
  <si>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</si>
  <si>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</si>
  <si>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</si>
  <si>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</si>
  <si>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</si>
  <si>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</si>
  <si>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</si>
  <si>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</si>
  <si>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</si>
  <si>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</si>
  <si>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</si>
  <si>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</si>
  <si>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</si>
  <si>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</si>
  <si>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</si>
  <si>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</si>
  <si>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</si>
  <si>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</si>
  <si>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</si>
  <si>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</si>
  <si>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</si>
  <si>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</si>
  <si>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</si>
  <si>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</si>
  <si>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</si>
  <si>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</si>
  <si>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</si>
  <si>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</si>
  <si>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</si>
  <si>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</si>
  <si>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</si>
  <si>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</si>
  <si>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</si>
  <si>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</si>
  <si>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</si>
  <si>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</si>
  <si>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</si>
  <si>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</si>
  <si>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</si>
  <si>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</si>
  <si>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</si>
  <si>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</si>
  <si>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</si>
  <si>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</si>
  <si>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</si>
  <si>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</si>
  <si>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</si>
  <si>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</si>
  <si>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</si>
  <si>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</si>
  <si>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</si>
  <si>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</si>
  <si>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</si>
  <si>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</si>
  <si>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</si>
  <si>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</si>
  <si>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</si>
  <si>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</si>
  <si>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</si>
  <si>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</si>
  <si>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</si>
  <si>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</si>
  <si>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</si>
  <si>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</si>
  <si>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</si>
  <si>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</si>
  <si>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</si>
  <si>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</si>
  <si>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</si>
  <si>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</si>
  <si>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</si>
  <si>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</si>
  <si>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</si>
  <si>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</si>
  <si>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</si>
  <si>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</si>
  <si>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</si>
  <si>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</si>
  <si>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北海道愛別町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</si>
  <si>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</si>
  <si>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</si>
  <si>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</si>
  <si>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</si>
  <si>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</si>
  <si>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</si>
  <si>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</si>
  <si>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</si>
  <si>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</si>
  <si>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</si>
  <si>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</si>
  <si>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</si>
  <si>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</si>
  <si>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</si>
  <si>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</si>
  <si>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</si>
  <si>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</si>
  <si>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</si>
  <si>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</si>
  <si>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</si>
  <si>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</si>
  <si>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</si>
  <si>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</si>
  <si>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</si>
  <si>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</si>
  <si>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</si>
  <si>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</si>
  <si>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</si>
  <si>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</si>
  <si>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</si>
  <si>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</si>
  <si>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</si>
  <si>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</si>
  <si>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</si>
  <si>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</si>
  <si>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</si>
  <si>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</si>
  <si>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</si>
  <si>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</si>
  <si>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</si>
  <si>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</si>
  <si>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</si>
  <si>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</si>
  <si>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</si>
  <si>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</si>
  <si>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</si>
  <si>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</si>
  <si>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</si>
  <si>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</si>
  <si>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</si>
  <si>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</si>
  <si>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</si>
  <si>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</si>
  <si>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</si>
  <si>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</si>
  <si>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</si>
  <si>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</si>
  <si>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</si>
  <si>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</si>
  <si>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</si>
  <si>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</si>
  <si>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</si>
  <si>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</si>
  <si>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</si>
  <si>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</si>
  <si>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</si>
  <si>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</si>
  <si>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</si>
  <si>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</si>
  <si>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</si>
  <si>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</si>
  <si>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</si>
  <si>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</si>
  <si>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</si>
  <si>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</si>
  <si>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</si>
  <si>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</si>
  <si>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</si>
  <si>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</si>
  <si>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</si>
  <si>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</si>
  <si>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</si>
  <si>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</si>
  <si>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</si>
  <si>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</si>
  <si>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</si>
  <si>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</si>
  <si>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</si>
  <si>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</si>
  <si>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</si>
  <si>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</si>
  <si>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</si>
  <si>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</si>
  <si>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</si>
  <si>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</si>
  <si>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</si>
  <si>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</si>
  <si>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</si>
  <si>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</si>
  <si>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</si>
  <si>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</si>
  <si>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</si>
  <si>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</si>
  <si>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</si>
  <si>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</si>
  <si>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</si>
  <si>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</si>
  <si>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</si>
  <si>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</si>
  <si>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</si>
  <si>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</si>
  <si>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</si>
  <si>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</si>
  <si>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</si>
  <si>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</si>
  <si>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</si>
  <si>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</si>
  <si>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</si>
  <si>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</si>
  <si>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</si>
  <si>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</si>
  <si>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</si>
  <si>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</si>
  <si>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</si>
  <si>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</si>
  <si>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</si>
  <si>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</si>
  <si>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</si>
  <si>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</si>
  <si>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</si>
  <si>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</si>
  <si>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</si>
  <si>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</si>
  <si>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</si>
  <si>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</si>
  <si>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</si>
  <si>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</si>
  <si>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</si>
  <si>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</si>
  <si>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</si>
  <si>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</si>
  <si>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</si>
  <si>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</si>
  <si>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</si>
  <si>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</si>
  <si>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</si>
  <si>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</si>
  <si>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</si>
  <si>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</si>
  <si>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</si>
  <si>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</si>
  <si>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北海道愛別町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</si>
  <si>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</si>
  <si>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</si>
  <si>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</si>
  <si>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</si>
  <si>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</si>
  <si>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</si>
  <si>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</si>
  <si>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</si>
  <si>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</si>
  <si>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</si>
  <si>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</si>
  <si>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</si>
  <si>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</si>
  <si>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</si>
  <si>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</si>
  <si>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</si>
  <si>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</si>
  <si>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</si>
  <si>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</si>
  <si>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</si>
  <si>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</si>
  <si>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</si>
  <si>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</si>
  <si>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</si>
  <si>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</si>
  <si>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</si>
  <si>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</si>
  <si>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</si>
  <si>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</si>
  <si>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</si>
  <si>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</si>
  <si>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</si>
  <si>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</si>
  <si>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</si>
  <si>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国民健康保険診療所事業特別会計</t>
    <phoneticPr fontId="5"/>
  </si>
  <si>
    <t>介護保険事業特別会計</t>
    <phoneticPr fontId="5"/>
  </si>
  <si>
    <t>後期高齢者医療特別会計</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</si>
  <si>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</si>
  <si>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</si>
  <si>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</si>
  <si>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</si>
  <si>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</si>
  <si>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</si>
  <si>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</si>
  <si>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</si>
  <si>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</si>
  <si>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</si>
  <si>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</si>
  <si>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</si>
  <si>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</si>
  <si>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</si>
  <si>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</si>
  <si>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</si>
  <si>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</si>
  <si>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</si>
  <si>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</si>
  <si>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</si>
  <si>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</si>
  <si>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</si>
  <si>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</si>
  <si>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</si>
  <si>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</si>
  <si>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</si>
  <si>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</si>
  <si>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</si>
  <si>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</si>
  <si>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</si>
  <si>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</si>
  <si>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</si>
  <si>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</si>
  <si>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</si>
  <si>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</si>
  <si>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</si>
  <si>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</si>
  <si>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</si>
  <si>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</si>
  <si>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</si>
  <si>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</si>
  <si>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</si>
  <si>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</si>
  <si>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</si>
  <si>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</si>
  <si>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</si>
  <si>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</si>
  <si>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</si>
  <si>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</si>
  <si>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</si>
  <si>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</si>
  <si>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</si>
  <si>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</si>
  <si>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</si>
  <si>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</si>
  <si>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</si>
  <si>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</si>
  <si>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</si>
  <si>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</si>
  <si>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</si>
  <si>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</si>
  <si>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</si>
  <si>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</si>
  <si>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</si>
  <si>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</si>
  <si>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</si>
  <si>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</si>
  <si>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</si>
  <si>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</si>
  <si>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</si>
  <si>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</si>
  <si>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</si>
  <si>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</si>
  <si>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</si>
  <si>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</si>
  <si>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</si>
  <si>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</si>
  <si>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</si>
  <si>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</si>
  <si>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</si>
  <si>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</si>
  <si>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</si>
  <si>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</si>
  <si>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</si>
  <si>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</si>
  <si>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</si>
  <si>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</si>
  <si>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</si>
  <si>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</si>
  <si>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</si>
  <si>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</si>
  <si>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</si>
  <si>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</si>
  <si>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</si>
  <si>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</si>
  <si>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</si>
  <si>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</si>
  <si>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</si>
  <si>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</si>
  <si>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</si>
  <si>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</si>
  <si>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</si>
  <si>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</si>
  <si>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</si>
  <si>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</si>
  <si>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</si>
  <si>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</si>
  <si>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</si>
  <si>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</si>
  <si>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</si>
  <si>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</si>
  <si>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</si>
  <si>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</si>
  <si>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</si>
  <si>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</si>
  <si>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</si>
  <si>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</si>
  <si>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</si>
  <si>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</si>
  <si>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</si>
  <si>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</si>
  <si>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</si>
  <si>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</si>
  <si>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</si>
  <si>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</si>
  <si>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</si>
  <si>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</si>
  <si>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</si>
  <si>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</si>
  <si>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</si>
  <si>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</si>
  <si>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</si>
  <si>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</si>
  <si>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</si>
  <si>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</si>
  <si>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</si>
  <si>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</si>
  <si>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</si>
  <si>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</si>
  <si>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</si>
  <si>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</si>
  <si>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</si>
  <si>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</si>
  <si>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</si>
  <si>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</si>
  <si>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</si>
  <si>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</si>
  <si>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</si>
  <si>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</si>
  <si>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</si>
  <si>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</si>
  <si>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</si>
  <si>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4.47</t>
  </si>
  <si>
    <t>▲ 0.90</t>
  </si>
  <si>
    <t>▲ 0.44</t>
  </si>
  <si>
    <t>▲ 2.60</t>
  </si>
  <si>
    <t>簡易水道事業特別会計</t>
  </si>
  <si>
    <t>一般会計</t>
  </si>
  <si>
    <t>介護保険事業特別会計</t>
  </si>
  <si>
    <t>国民健康保険診療所事業特別会計</t>
  </si>
  <si>
    <t>公共下水道事業特別会計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</si>
  <si>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</si>
  <si>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</si>
  <si>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</si>
  <si>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</si>
  <si>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</si>
  <si>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</si>
  <si>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</si>
  <si>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</si>
  <si>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</si>
  <si>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</si>
  <si>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</si>
  <si>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愛別町外３町塵芥処理組合</t>
    <rPh sb="0" eb="3">
      <t>アイベツチョウ</t>
    </rPh>
    <rPh sb="3" eb="4">
      <t>ホカ</t>
    </rPh>
    <rPh sb="5" eb="6">
      <t>チョウ</t>
    </rPh>
    <rPh sb="6" eb="12">
      <t>ジンカイショリクミアイ</t>
    </rPh>
    <phoneticPr fontId="2"/>
  </si>
  <si>
    <t>大雪浄化組合</t>
    <rPh sb="0" eb="6">
      <t>タイセツジョウカクミアイ</t>
    </rPh>
    <phoneticPr fontId="2"/>
  </si>
  <si>
    <t>大雪消防組合</t>
    <rPh sb="0" eb="6">
      <t>タイセツショウボウクミアイ</t>
    </rPh>
    <phoneticPr fontId="2"/>
  </si>
  <si>
    <t>上川教育研修センター</t>
    <rPh sb="0" eb="2">
      <t>カミカワ</t>
    </rPh>
    <rPh sb="2" eb="4">
      <t>キョウイク</t>
    </rPh>
    <rPh sb="4" eb="6">
      <t>ケンシュウ</t>
    </rPh>
    <phoneticPr fontId="2"/>
  </si>
  <si>
    <t>上川広域滞納整理機構</t>
    <rPh sb="0" eb="10">
      <t>カミカワコウイキタイノウセイリキコウ</t>
    </rPh>
    <phoneticPr fontId="2"/>
  </si>
  <si>
    <t>上川中部福祉事務組合</t>
    <rPh sb="0" eb="10">
      <t>カミカワチュウブフクシジムクミアイ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</si>
</sst>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954-4CA5-AC1A-AC0C055D64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99463</c:v>
                </c:pt>
                <c:pt idx="1">
                  <c:v>114471</c:v>
                </c:pt>
                <c:pt idx="2">
                  <c:v>161126</c:v>
                </c:pt>
                <c:pt idx="3">
                  <c:v>149677</c:v>
                </c:pt>
                <c:pt idx="4">
                  <c:v>102171</c:v>
                </c:pt>
              </c:numCache>
            </c:numRef>
          </c:val>
          <c:smooth val="0"/>
          <c:extLst>
            <c:ext xmlns:c16="http://schemas.microsoft.com/office/drawing/2014/chart" uri="{C3380CC4-5D6E-409C-BE32-E72D297353CC}">
              <c16:uniqueId val="{00000001-F954-4CA5-AC1A-AC0C055D64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4.95</c:v>
                </c:pt>
                <c:pt idx="1">
                  <c:v>5.3</c:v>
                </c:pt>
                <c:pt idx="2">
                  <c:v>5.3</c:v>
                </c:pt>
                <c:pt idx="3">
                  <c:v>4.34</c:v>
                </c:pt>
                <c:pt idx="4">
                  <c:v>6.29</c:v>
                </c:pt>
              </c:numCache>
            </c:numRef>
          </c:val>
          <c:extLst>
            <c:ext xmlns:c16="http://schemas.microsoft.com/office/drawing/2014/chart" uri="{C3380CC4-5D6E-409C-BE32-E72D297353CC}">
              <c16:uniqueId val="{00000000-0747-49F8-8560-ED6E5FEFD8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21.89</c:v>
                </c:pt>
                <c:pt idx="1">
                  <c:v>21.81</c:v>
                </c:pt>
                <c:pt idx="2">
                  <c:v>21.05</c:v>
                </c:pt>
                <c:pt idx="3">
                  <c:v>28.2</c:v>
                </c:pt>
                <c:pt idx="4">
                  <c:v>25.36</c:v>
                </c:pt>
              </c:numCache>
            </c:numRef>
          </c:val>
          <c:extLst>
            <c:ext xmlns:c16="http://schemas.microsoft.com/office/drawing/2014/chart" uri="{C3380CC4-5D6E-409C-BE32-E72D297353CC}">
              <c16:uniqueId val="{00000001-0747-49F8-8560-ED6E5FEFD8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-4.47</c:v>
                </c:pt>
                <c:pt idx="1">
                  <c:v>-0.9</c:v>
                </c:pt>
                <c:pt idx="2">
                  <c:v>-0.44</c:v>
                </c:pt>
                <c:pt idx="3">
                  <c:v>6.75</c:v>
                </c:pt>
                <c:pt idx="4">
                  <c:v>-2.6</c:v>
                </c:pt>
              </c:numCache>
            </c:numRef>
          </c:val>
          <c:smooth val="0"/>
          <c:extLst>
            <c:ext xmlns:c16="http://schemas.microsoft.com/office/drawing/2014/chart" uri="{C3380CC4-5D6E-409C-BE32-E72D297353CC}">
              <c16:uniqueId val="{00000002-0747-49F8-8560-ED6E5FEFD8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E2-46FD-B37C-13E549854E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E2-46FD-B37C-13E549854E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E2-46FD-B37C-13E549854E7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E2-46FD-B37C-13E549854E7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0.49</c:v>
                </c:pt>
                <c:pt idx="4">
                  <c:v>#N/A</c:v>
                </c:pt>
                <c:pt idx="5">
                  <c:v>0.51</c:v>
                </c:pt>
                <c:pt idx="6">
                  <c:v>#N/A</c:v>
                </c:pt>
                <c:pt idx="7">
                  <c:v>0.26</c:v>
                </c:pt>
                <c:pt idx="8">
                  <c:v>#N/A</c:v>
                </c:pt>
                <c:pt idx="9">
                  <c:v>0</c:v>
                </c:pt>
              </c:numCache>
            </c:numRef>
          </c:val>
          <c:extLst>
            <c:ext xmlns:c16="http://schemas.microsoft.com/office/drawing/2014/chart" uri="{C3380CC4-5D6E-409C-BE32-E72D297353CC}">
              <c16:uniqueId val="{00000004-BBE2-46FD-B37C-13E549854E7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0.11</c:v>
                </c:pt>
                <c:pt idx="4">
                  <c:v>#N/A</c:v>
                </c:pt>
                <c:pt idx="5">
                  <c:v>0.1</c:v>
                </c:pt>
                <c:pt idx="6">
                  <c:v>#N/A</c:v>
                </c:pt>
                <c:pt idx="7">
                  <c:v>7.0000000000000007E-2</c:v>
                </c:pt>
                <c:pt idx="8">
                  <c:v>#N/A</c:v>
                </c:pt>
                <c:pt idx="9">
                  <c:v>0.04</c:v>
                </c:pt>
              </c:numCache>
            </c:numRef>
          </c:val>
          <c:extLst>
            <c:ext xmlns:c16="http://schemas.microsoft.com/office/drawing/2014/chart" uri="{C3380CC4-5D6E-409C-BE32-E72D297353CC}">
              <c16:uniqueId val="{00000005-BBE2-46FD-B37C-13E549854E74}"/>
            </c:ext>
          </c:extLst>
        </c:ser>
        <c:ser>
          <c:idx val="6"/>
          <c:order val="6"/>
          <c:tx>
            <c:strRef>
              <c:f>データシート!$A$33</c:f>
              <c:strCache>
                <c:ptCount val="1"/>
                <c:pt idx="0">
                  <c:v>国民健康保険診療所事業特別会計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0.45</c:v>
                </c:pt>
                <c:pt idx="4">
                  <c:v>#N/A</c:v>
                </c:pt>
                <c:pt idx="5">
                  <c:v>0.67</c:v>
                </c:pt>
                <c:pt idx="6">
                  <c:v>#N/A</c:v>
                </c:pt>
                <c:pt idx="7">
                  <c:v>0.72</c:v>
                </c:pt>
                <c:pt idx="8">
                  <c:v>#N/A</c:v>
                </c:pt>
                <c:pt idx="9">
                  <c:v>0.33</c:v>
                </c:pt>
              </c:numCache>
            </c:numRef>
          </c:val>
          <c:extLst>
            <c:ext xmlns:c16="http://schemas.microsoft.com/office/drawing/2014/chart" uri="{C3380CC4-5D6E-409C-BE32-E72D297353CC}">
              <c16:uniqueId val="{00000006-BBE2-46FD-B37C-13E549854E7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0.35</c:v>
                </c:pt>
                <c:pt idx="4">
                  <c:v>#N/A</c:v>
                </c:pt>
                <c:pt idx="5">
                  <c:v>1.43</c:v>
                </c:pt>
                <c:pt idx="6">
                  <c:v>#N/A</c:v>
                </c:pt>
                <c:pt idx="7">
                  <c:v>1.4</c:v>
                </c:pt>
                <c:pt idx="8">
                  <c:v>#N/A</c:v>
                </c:pt>
                <c:pt idx="9">
                  <c:v>0.96</c:v>
                </c:pt>
              </c:numCache>
            </c:numRef>
          </c:val>
          <c:extLst>
            <c:ext xmlns:c16="http://schemas.microsoft.com/office/drawing/2014/chart" uri="{C3380CC4-5D6E-409C-BE32-E72D297353CC}">
              <c16:uniqueId val="{00000007-BBE2-46FD-B37C-13E549854E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4.95</c:v>
                </c:pt>
                <c:pt idx="2">
                  <c:v>#N/A</c:v>
                </c:pt>
                <c:pt idx="3">
                  <c:v>5.3</c:v>
                </c:pt>
                <c:pt idx="4">
                  <c:v>#N/A</c:v>
                </c:pt>
                <c:pt idx="5">
                  <c:v>5.29</c:v>
                </c:pt>
                <c:pt idx="6">
                  <c:v>#N/A</c:v>
                </c:pt>
                <c:pt idx="7">
                  <c:v>4.34</c:v>
                </c:pt>
                <c:pt idx="8">
                  <c:v>#N/A</c:v>
                </c:pt>
                <c:pt idx="9">
                  <c:v>6.29</c:v>
                </c:pt>
              </c:numCache>
            </c:numRef>
          </c:val>
          <c:extLst>
            <c:ext xmlns:c16="http://schemas.microsoft.com/office/drawing/2014/chart" uri="{C3380CC4-5D6E-409C-BE32-E72D297353CC}">
              <c16:uniqueId val="{00000008-BBE2-46FD-B37C-13E549854E74}"/>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12.62</c:v>
                </c:pt>
                <c:pt idx="2">
                  <c:v>#N/A</c:v>
                </c:pt>
                <c:pt idx="3">
                  <c:v>12.24</c:v>
                </c:pt>
                <c:pt idx="4">
                  <c:v>#N/A</c:v>
                </c:pt>
                <c:pt idx="5">
                  <c:v>10.96</c:v>
                </c:pt>
                <c:pt idx="6">
                  <c:v>#N/A</c:v>
                </c:pt>
                <c:pt idx="7">
                  <c:v>9.26</c:v>
                </c:pt>
                <c:pt idx="8">
                  <c:v>#N/A</c:v>
                </c:pt>
                <c:pt idx="9">
                  <c:v>8.89</c:v>
                </c:pt>
              </c:numCache>
            </c:numRef>
          </c:val>
          <c:extLst>
            <c:ext xmlns:c16="http://schemas.microsoft.com/office/drawing/2014/chart" uri="{C3380CC4-5D6E-409C-BE32-E72D297353CC}">
              <c16:uniqueId val="{00000009-BBE2-46FD-B37C-13E549854E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314</c:v>
                </c:pt>
                <c:pt idx="5">
                  <c:v>321</c:v>
                </c:pt>
                <c:pt idx="8">
                  <c:v>334</c:v>
                </c:pt>
                <c:pt idx="11">
                  <c:v>330</c:v>
                </c:pt>
                <c:pt idx="14">
                  <c:v>325</c:v>
                </c:pt>
              </c:numCache>
            </c:numRef>
          </c:val>
          <c:extLst>
            <c:ext xmlns:c16="http://schemas.microsoft.com/office/drawing/2014/chart" uri="{C3380CC4-5D6E-409C-BE32-E72D297353CC}">
              <c16:uniqueId val="{00000000-6DB9-40B3-9669-18BA99C5FF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B9-40B3-9669-18BA99C5FF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6DB9-40B3-9669-18BA99C5FF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3-6DB9-40B3-9669-18BA99C5FF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c:v>
                </c:pt>
                <c:pt idx="3">
                  <c:v>135</c:v>
                </c:pt>
                <c:pt idx="6">
                  <c:v>130</c:v>
                </c:pt>
                <c:pt idx="9">
                  <c:v>129</c:v>
                </c:pt>
                <c:pt idx="12">
                  <c:v>129</c:v>
                </c:pt>
              </c:numCache>
            </c:numRef>
          </c:val>
          <c:extLst>
            <c:ext xmlns:c16="http://schemas.microsoft.com/office/drawing/2014/chart" uri="{C3380CC4-5D6E-409C-BE32-E72D297353CC}">
              <c16:uniqueId val="{00000004-6DB9-40B3-9669-18BA99C5FF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B9-40B3-9669-18BA99C5FF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B9-40B3-9669-18BA99C5FF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328</c:v>
                </c:pt>
                <c:pt idx="3">
                  <c:v>347</c:v>
                </c:pt>
                <c:pt idx="6">
                  <c:v>364</c:v>
                </c:pt>
                <c:pt idx="9">
                  <c:v>363</c:v>
                </c:pt>
                <c:pt idx="12">
                  <c:v>354</c:v>
                </c:pt>
              </c:numCache>
            </c:numRef>
          </c:val>
          <c:extLst>
            <c:ext xmlns:c16="http://schemas.microsoft.com/office/drawing/2014/chart" uri="{C3380CC4-5D6E-409C-BE32-E72D297353CC}">
              <c16:uniqueId val="{00000007-6DB9-40B3-9669-18BA99C5FF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c:v>
                </c:pt>
                <c:pt idx="2">
                  <c:v>#N/A</c:v>
                </c:pt>
                <c:pt idx="3">
                  <c:v>#N/A</c:v>
                </c:pt>
                <c:pt idx="4">
                  <c:v>166</c:v>
                </c:pt>
                <c:pt idx="5">
                  <c:v>#N/A</c:v>
                </c:pt>
                <c:pt idx="6">
                  <c:v>#N/A</c:v>
                </c:pt>
                <c:pt idx="7">
                  <c:v>160</c:v>
                </c:pt>
                <c:pt idx="8">
                  <c:v>#N/A</c:v>
                </c:pt>
                <c:pt idx="9">
                  <c:v>#N/A</c:v>
                </c:pt>
                <c:pt idx="10">
                  <c:v>163</c:v>
                </c:pt>
                <c:pt idx="11">
                  <c:v>#N/A</c:v>
                </c:pt>
                <c:pt idx="12">
                  <c:v>#N/A</c:v>
                </c:pt>
                <c:pt idx="13">
                  <c:v>160</c:v>
                </c:pt>
                <c:pt idx="14">
                  <c:v>#N/A</c:v>
                </c:pt>
              </c:numCache>
            </c:numRef>
          </c:val>
          <c:smooth val="0"/>
          <c:extLst>
            <c:ext xmlns:c16="http://schemas.microsoft.com/office/drawing/2014/chart" uri="{C3380CC4-5D6E-409C-BE32-E72D297353CC}">
              <c16:uniqueId val="{00000008-6DB9-40B3-9669-18BA99C5FF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2624</c:v>
                </c:pt>
                <c:pt idx="5">
                  <c:v>2945</c:v>
                </c:pt>
                <c:pt idx="8">
                  <c:v>3189</c:v>
                </c:pt>
                <c:pt idx="11">
                  <c:v>3198</c:v>
                </c:pt>
                <c:pt idx="14">
                  <c:v>3046</c:v>
                </c:pt>
              </c:numCache>
            </c:numRef>
          </c:val>
          <c:extLst>
            <c:ext xmlns:c16="http://schemas.microsoft.com/office/drawing/2014/chart" uri="{C3380CC4-5D6E-409C-BE32-E72D297353CC}">
              <c16:uniqueId val="{00000000-DA1D-40CD-9BF9-1D7DD8E66B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434</c:v>
                </c:pt>
                <c:pt idx="5">
                  <c:v>442</c:v>
                </c:pt>
                <c:pt idx="8">
                  <c:v>460</c:v>
                </c:pt>
                <c:pt idx="11">
                  <c:v>494</c:v>
                </c:pt>
                <c:pt idx="14">
                  <c:v>475</c:v>
                </c:pt>
              </c:numCache>
            </c:numRef>
          </c:val>
          <c:extLst>
            <c:ext xmlns:c16="http://schemas.microsoft.com/office/drawing/2014/chart" uri="{C3380CC4-5D6E-409C-BE32-E72D297353CC}">
              <c16:uniqueId val="{00000001-DA1D-40CD-9BF9-1D7DD8E66B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1668</c:v>
                </c:pt>
                <c:pt idx="5">
                  <c:v>1588</c:v>
                </c:pt>
                <c:pt idx="8">
                  <c:v>1654</c:v>
                </c:pt>
                <c:pt idx="11">
                  <c:v>1995</c:v>
                </c:pt>
                <c:pt idx="14">
                  <c:v>2178</c:v>
                </c:pt>
              </c:numCache>
            </c:numRef>
          </c:val>
          <c:extLst>
            <c:ext xmlns:c16="http://schemas.microsoft.com/office/drawing/2014/chart" uri="{C3380CC4-5D6E-409C-BE32-E72D297353CC}">
              <c16:uniqueId val="{00000002-DA1D-40CD-9BF9-1D7DD8E66B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D-40CD-9BF9-1D7DD8E66B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D-40CD-9BF9-1D7DD8E66B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D-40CD-9BF9-1D7DD8E66B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465</c:v>
                </c:pt>
                <c:pt idx="3">
                  <c:v>531</c:v>
                </c:pt>
                <c:pt idx="6">
                  <c:v>528</c:v>
                </c:pt>
                <c:pt idx="9">
                  <c:v>417</c:v>
                </c:pt>
                <c:pt idx="12">
                  <c:v>403</c:v>
                </c:pt>
              </c:numCache>
            </c:numRef>
          </c:val>
          <c:extLst>
            <c:ext xmlns:c16="http://schemas.microsoft.com/office/drawing/2014/chart" uri="{C3380CC4-5D6E-409C-BE32-E72D297353CC}">
              <c16:uniqueId val="{00000006-DA1D-40CD-9BF9-1D7DD8E66B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72</c:v>
                </c:pt>
                <c:pt idx="6">
                  <c:v>386</c:v>
                </c:pt>
                <c:pt idx="9">
                  <c:v>582</c:v>
                </c:pt>
                <c:pt idx="12">
                  <c:v>583</c:v>
                </c:pt>
              </c:numCache>
            </c:numRef>
          </c:val>
          <c:extLst>
            <c:ext xmlns:c16="http://schemas.microsoft.com/office/drawing/2014/chart" uri="{C3380CC4-5D6E-409C-BE32-E72D297353CC}">
              <c16:uniqueId val="{00000007-DA1D-40CD-9BF9-1D7DD8E66B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1247</c:v>
                </c:pt>
                <c:pt idx="3">
                  <c:v>1365</c:v>
                </c:pt>
                <c:pt idx="6">
                  <c:v>1275</c:v>
                </c:pt>
                <c:pt idx="9">
                  <c:v>1241</c:v>
                </c:pt>
                <c:pt idx="12">
                  <c:v>1280</c:v>
                </c:pt>
              </c:numCache>
            </c:numRef>
          </c:val>
          <c:extLst>
            <c:ext xmlns:c16="http://schemas.microsoft.com/office/drawing/2014/chart" uri="{C3380CC4-5D6E-409C-BE32-E72D297353CC}">
              <c16:uniqueId val="{00000008-DA1D-40CD-9BF9-1D7DD8E66B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DA1D-40CD-9BF9-1D7DD8E66B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3327</c:v>
                </c:pt>
                <c:pt idx="3">
                  <c:v>3223</c:v>
                </c:pt>
                <c:pt idx="6">
                  <c:v>3300</c:v>
                </c:pt>
                <c:pt idx="9">
                  <c:v>3217</c:v>
                </c:pt>
                <c:pt idx="12">
                  <c:v>3068</c:v>
                </c:pt>
              </c:numCache>
            </c:numRef>
          </c:val>
          <c:extLst>
            <c:ext xmlns:c16="http://schemas.microsoft.com/office/drawing/2014/chart" uri="{C3380CC4-5D6E-409C-BE32-E72D297353CC}">
              <c16:uniqueId val="{0000000A-DA1D-40CD-9BF9-1D7DD8E66B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316</c:v>
                </c:pt>
                <c:pt idx="2">
                  <c:v>#N/A</c:v>
                </c:pt>
                <c:pt idx="3">
                  <c:v>#N/A</c:v>
                </c:pt>
                <c:pt idx="4">
                  <c:v>217</c:v>
                </c:pt>
                <c:pt idx="5">
                  <c:v>#N/A</c:v>
                </c:pt>
                <c:pt idx="6">
                  <c:v>#N/A</c:v>
                </c:pt>
                <c:pt idx="7">
                  <c:v>184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D-40CD-9BF9-1D7DD8E66B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447</c:v>
                </c:pt>
                <c:pt idx="1">
                  <c:v>656</c:v>
                </c:pt>
                <c:pt idx="2">
                  <c:v>575</c:v>
                </c:pt>
              </c:numCache>
            </c:numRef>
          </c:val>
          <c:extLst>
            <c:ext xmlns:c16="http://schemas.microsoft.com/office/drawing/2014/chart" uri="{C3380CC4-5D6E-409C-BE32-E72D297353CC}">
              <c16:uniqueId val="{00000000-3461-4D3F-A796-F81186FEA5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129</c:v>
                </c:pt>
                <c:pt idx="1">
                  <c:v>150</c:v>
                </c:pt>
                <c:pt idx="2">
                  <c:v>150</c:v>
                </c:pt>
              </c:numCache>
            </c:numRef>
          </c:val>
          <c:extLst>
            <c:ext xmlns:c16="http://schemas.microsoft.com/office/drawing/2014/chart" uri="{C3380CC4-5D6E-409C-BE32-E72D297353CC}">
              <c16:uniqueId val="{00000001-3461-4D3F-A796-F81186FEA5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1043</c:v>
                </c:pt>
                <c:pt idx="1">
                  <c:v>1133</c:v>
                </c:pt>
                <c:pt idx="2">
                  <c:v>1382</c:v>
                </c:pt>
              </c:numCache>
            </c:numRef>
          </c:val>
          <c:extLst>
            <c:ext xmlns:c16="http://schemas.microsoft.com/office/drawing/2014/chart" uri="{C3380CC4-5D6E-409C-BE32-E72D297353CC}">
              <c16:uniqueId val="{00000002-3461-4D3F-A796-F81186FEA5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過年度における事業実施により元利償還金が増加傾向にある。今後においては公共施設の老朽化に伴う整備による増加も見込まれるため、起債に大きく頼ることのない財政運営に努める。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実質公債費比率の算定に用いる満期一括償還地方債の償還の財源としての積み立てはない。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近年地方債の新規発行を伴う普通建設事業を抑制してきたことから地方債残高が減少し、普通交付税や剰余金を財源とした充当可能基金が増加したため、大きく減少している。今後においては、地方債償還に係る増加が見込まれることから、新規事業の実施については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北海道愛別町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金のうち施設の老朽化に伴う整備のための公共施設等整備基金への積み立てや国営緊急農地再編整備事業負担金のための産業振興基金への積み立てを行い、自治体ＤＸの推進に向けて新たにデジタル化推進基金を創設し積立を行っ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様化する住民ニーズに対応するため、まちづくりに対する財源が必要となっているため、基金全体として現状を維持していかなければならないことから、事務事業の見直しを図り、基金に頼ることのない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公共施設等整備基金：将来のまちづくりに資する公共施設の建設事業、公有地取得又は公共施設の改修事業について円滑な推進を図る。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産業振興基金：農業・林業・畜産業、商工業及び観光業について、総合的に進行を図る。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ふるさと創生基金：多様な歴史、伝統、文化、産業等を活かし、独創的、個性的な地域（自ら考え自ら行う地域）づくりの推進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研修派遣事業基金：まちづくりのための研修派遣の推進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地域福祉基金：在宅福祉の普及及び向上、健康及び生きがいづくりの推進その他の地域福祉の増進を図る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デジタル化推進基金：自治体ＤＸを推進し、住民の利便性や行政運営の効率化を図る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産業振興基金：国営緊急農地再編整備事業に伴う負担金支出のため、継続的に積立を行っているため増加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公共施設等整備基金：施設の老朽化等に伴う整備のため継続的に積立を行っているため増加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デジタル化推進基金：自治体ＤＸの推進に伴い積立を行っているため増加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産業振興基金：国営緊急農地再編整備事業完了時までに計画的に積立を行っていく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公共施設等整備基金：庁舎の耐震化整備のため計画的に積立を行っていく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デジタル化推進基金：自治体ＤＸの推進のため計画的に積立を行っていく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新たにデジタル化推進基金を創設し、普通交付税における地域デジタル社会推進費相当分の積み立てに伴う減少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今後、人口減少等により普通交付税の減少が見込まれるため、財政調整基金を取り崩す必要が出てくるが、災害への備え等のため、計画的に積み立てる必要がある。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今後も地方債償還のため計画的に維持していく。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
2,528
250.13
3,552,219
3,408,516
142,703
2,268,397
3,067,520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下回る高齢化率に加え、町内の基幹産業は農業が中心となっており、財政基盤が弱く、類似団体平均を下回っている。今後においても行政の効率化に努めることにより、行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指定管理制度の導入や職員数削減など経常経費の削減取組を実施してきているが、類似団体平均を上回っている。主な要因としては、一部事務組合等への負担金に係る補助費等であり、建設事業に伴う負担金の増加が見込まれる。今後も計画的に経費の削減や使用料等の見直しにより健全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65</xdr:row>
      <xdr:rowOff>44873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7931"/>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66</xdr:row>
      <xdr:rowOff>171027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7931"/>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171027</xdr:rowOff>
    </xdr:from>
    <xdr:to>
      <xdr:col>15</xdr:col>
      <xdr:colOff>82550</xdr:colOff>
      <xdr:row>67</xdr:row>
      <xdr:rowOff>59902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867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3598</xdr:rowOff>
    </xdr:from>
    <xdr:to>
      <xdr:col>11</xdr:col>
      <xdr:colOff>31750</xdr:colOff>
      <xdr:row>67</xdr:row>
      <xdr:rowOff>59902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907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120227</xdr:rowOff>
    </xdr:from>
    <xdr:to>
      <xdr:col>15</xdr:col>
      <xdr:colOff>133350</xdr:colOff>
      <xdr:row>67</xdr:row>
      <xdr:rowOff>50377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35154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9102</xdr:rowOff>
    </xdr:from>
    <xdr:to>
      <xdr:col>11</xdr:col>
      <xdr:colOff>82550</xdr:colOff>
      <xdr:row>67</xdr:row>
      <xdr:rowOff>110702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95479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124248</xdr:rowOff>
    </xdr:from>
    <xdr:to>
      <xdr:col>7</xdr:col>
      <xdr:colOff>31750</xdr:colOff>
      <xdr:row>67</xdr:row>
      <xdr:rowOff>54398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39175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ものの、認定こども園の施設運営を直営で行っていることによる人件費や、公共施設の維持管理に係る物件費の増加が見込まれることから、今後においても職員の定員適正化やコストの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100940</xdr:rowOff>
    </xdr:from>
    <xdr:to>
      <xdr:col>23</xdr:col>
      <xdr:colOff>133350</xdr:colOff>
      <xdr:row>82</xdr:row>
      <xdr:rowOff>117599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9840"/>
          <a:ext cx="8382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98020</xdr:rowOff>
    </xdr:from>
    <xdr:to>
      <xdr:col>19</xdr:col>
      <xdr:colOff>133350</xdr:colOff>
      <xdr:row>82</xdr:row>
      <xdr:rowOff>100940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6920"/>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71842</xdr:rowOff>
    </xdr:from>
    <xdr:to>
      <xdr:col>15</xdr:col>
      <xdr:colOff>82550</xdr:colOff>
      <xdr:row>82</xdr:row>
      <xdr:rowOff>98020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0742"/>
          <a:ext cx="889000" cy="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66540</xdr:rowOff>
    </xdr:from>
    <xdr:to>
      <xdr:col>11</xdr:col>
      <xdr:colOff>31750</xdr:colOff>
      <xdr:row>82</xdr:row>
      <xdr:rowOff>71842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5440"/>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66799</xdr:rowOff>
    </xdr:from>
    <xdr:to>
      <xdr:col>23</xdr:col>
      <xdr:colOff>184150</xdr:colOff>
      <xdr:row>82</xdr:row>
      <xdr:rowOff>168399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83326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50140</xdr:rowOff>
    </xdr:from>
    <xdr:to>
      <xdr:col>19</xdr:col>
      <xdr:colOff>184150</xdr:colOff>
      <xdr:row>82</xdr:row>
      <xdr:rowOff>151740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161917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47220</xdr:rowOff>
    </xdr:from>
    <xdr:to>
      <xdr:col>15</xdr:col>
      <xdr:colOff>133350</xdr:colOff>
      <xdr:row>82</xdr:row>
      <xdr:rowOff>148820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158997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21042</xdr:rowOff>
    </xdr:from>
    <xdr:to>
      <xdr:col>11</xdr:col>
      <xdr:colOff>82550</xdr:colOff>
      <xdr:row>82</xdr:row>
      <xdr:rowOff>122642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132819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15740</xdr:rowOff>
    </xdr:from>
    <xdr:to>
      <xdr:col>7</xdr:col>
      <xdr:colOff>31750</xdr:colOff>
      <xdr:row>82</xdr:row>
      <xdr:rowOff>117340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127517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4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類似団体平均と比較的同水準で推移しており、今後においても給与の適正化を図り、ラスパイレス指数の抑制に努めていく。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59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1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67563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117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62737</xdr:rowOff>
    </xdr:from>
    <xdr:to>
      <xdr:col>68</xdr:col>
      <xdr:colOff>152400</xdr:colOff>
      <xdr:row>88</xdr:row>
      <xdr:rowOff>67563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503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11937</xdr:rowOff>
    </xdr:from>
    <xdr:to>
      <xdr:col>64</xdr:col>
      <xdr:colOff>152400</xdr:colOff>
      <xdr:row>88</xdr:row>
      <xdr:rowOff>113537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98314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定員管理計画に基づき、退職者不補充や民間委託の推進等により職員数を抑制してきたが、更なる人口減少に伴い類似団体平均を上回っている。今後も定員管理計画に基づき適切な定員管理に努める。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14242</xdr:rowOff>
    </xdr:from>
    <xdr:to>
      <xdr:col>81</xdr:col>
      <xdr:colOff>44450</xdr:colOff>
      <xdr:row>61</xdr:row>
      <xdr:rowOff>29065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2692"/>
          <a:ext cx="8382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162941</xdr:rowOff>
    </xdr:from>
    <xdr:to>
      <xdr:col>77</xdr:col>
      <xdr:colOff>44450</xdr:colOff>
      <xdr:row>61</xdr:row>
      <xdr:rowOff>14242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9941"/>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137088</xdr:rowOff>
    </xdr:from>
    <xdr:to>
      <xdr:col>72</xdr:col>
      <xdr:colOff>203200</xdr:colOff>
      <xdr:row>60</xdr:row>
      <xdr:rowOff>162941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40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137088</xdr:rowOff>
    </xdr:from>
    <xdr:to>
      <xdr:col>68</xdr:col>
      <xdr:colOff>152400</xdr:colOff>
      <xdr:row>60</xdr:row>
      <xdr:rowOff>143292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2408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149715</xdr:rowOff>
    </xdr:from>
    <xdr:to>
      <xdr:col>81</xdr:col>
      <xdr:colOff>95250</xdr:colOff>
      <xdr:row>61</xdr:row>
      <xdr:rowOff>79865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121792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134892</xdr:rowOff>
    </xdr:from>
    <xdr:to>
      <xdr:col>77</xdr:col>
      <xdr:colOff>95250</xdr:colOff>
      <xdr:row>61</xdr:row>
      <xdr:rowOff>65042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49819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112141</xdr:rowOff>
    </xdr:from>
    <xdr:to>
      <xdr:col>73</xdr:col>
      <xdr:colOff>44450</xdr:colOff>
      <xdr:row>61</xdr:row>
      <xdr:rowOff>42291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27068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86288</xdr:rowOff>
    </xdr:from>
    <xdr:to>
      <xdr:col>68</xdr:col>
      <xdr:colOff>203200</xdr:colOff>
      <xdr:row>61</xdr:row>
      <xdr:rowOff>16438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92492</xdr:rowOff>
    </xdr:from>
    <xdr:to>
      <xdr:col>64</xdr:col>
      <xdr:colOff>152400</xdr:colOff>
      <xdr:row>61</xdr:row>
      <xdr:rowOff>22642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類似団体平均と比較して同水準を推移しており、今後も総合計画のもと適量・適切な事業実施により、起債に大きく頼ることのない財政運営に努める。</a:t>
          </a: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将来負担額については、近年、地方債の新規発行に伴う普通建設事業を抑制してきたことから地方債残高が減少し、普通交付税や剰余金を財源とした充当可能基金が増加したため、大きく減少している。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今後においては、地方債償還に係る増加が見込まれることから、新規事業の実施については総点検を図り、財政の健全化を図る。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103082</xdr:rowOff>
    </xdr:from>
    <xdr:to>
      <xdr:col>72</xdr:col>
      <xdr:colOff>203200</xdr:colOff>
      <xdr:row>14</xdr:row>
      <xdr:rowOff>135255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0338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135255</xdr:rowOff>
    </xdr:from>
    <xdr:to>
      <xdr:col>68</xdr:col>
      <xdr:colOff>152400</xdr:colOff>
      <xdr:row>15</xdr:row>
      <xdr:rowOff>36195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355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52282</xdr:rowOff>
    </xdr:from>
    <xdr:to>
      <xdr:col>73</xdr:col>
      <xdr:colOff>44450</xdr:colOff>
      <xdr:row>14</xdr:row>
      <xdr:rowOff>153882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138659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3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170832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71772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
2,528
250.13
3,552,219
3,408,516
142,703
2,268,397
3,067,520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人件費に係るものは令和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％と類似団体平均を上回っている。現在、民間でも実施可能な部分については、指定管理者制度を導入しており、今後もコスト削減に努める。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事務事業の見直しや民間委託の推進により類似団体平均を下回っているが、今後においては公共施設の維持管理費用も増加すると見込まれるため、引き続きコスト削減に努めていく。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56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類似団体平均を下回っているものの、今後においては少子高齢化による高齢者の増加や、多様な住民ニーズに対応するための子育て支援等の拡充により、増加が見込まれる。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これまで整備してきた上下水道施設の維持管理経費として公営企業会計等への操出金が主な要因である。今後は経費を削減するとともに、使用料の見直し等により健全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121285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625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62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22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60</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7681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70485</xdr:rowOff>
    </xdr:from>
    <xdr:to>
      <xdr:col>82</xdr:col>
      <xdr:colOff>158750</xdr:colOff>
      <xdr:row>60</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42562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167640</xdr:rowOff>
    </xdr:from>
    <xdr:to>
      <xdr:col>69</xdr:col>
      <xdr:colOff>142875</xdr:colOff>
      <xdr:row>60</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81915</xdr:rowOff>
    </xdr:from>
    <xdr:to>
      <xdr:col>65</xdr:col>
      <xdr:colOff>53975</xdr:colOff>
      <xdr:row>59</xdr:row>
      <xdr:rowOff>12065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168292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類似団体平均を大きく上回っている要因は、一部事務組合への負担金が多額となっているためであり、今後も建設事業に伴う増加が見込まれることから、事業の見直し等経費の削減に努めていく。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68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68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695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7243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158496</xdr:rowOff>
    </xdr:from>
    <xdr:to>
      <xdr:col>65</xdr:col>
      <xdr:colOff>53975</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近年は地方債の新規発行を伴う普通建設事業を抑制してきたこともあり、類似団体平均を下回っている。今後も引き続き抑制を図っていく。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4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27939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04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54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のは、一部事務組合兵の負担金に係る補助費等が多額となっているためであり、今後も普通建設事業に伴う増加が見込まれることから、事業の見直し等により経費の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79647</xdr:rowOff>
    </xdr:from>
    <xdr:to>
      <xdr:col>82</xdr:col>
      <xdr:colOff>107950</xdr:colOff>
      <xdr:row>80</xdr:row>
      <xdr:rowOff>117202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9549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89279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117202</xdr:rowOff>
    </xdr:from>
    <xdr:to>
      <xdr:col>82</xdr:col>
      <xdr:colOff>196850</xdr:colOff>
      <xdr:row>80</xdr:row>
      <xdr:rowOff>117202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3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166024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79647</xdr:rowOff>
    </xdr:from>
    <xdr:to>
      <xdr:col>82</xdr:col>
      <xdr:colOff>196850</xdr:colOff>
      <xdr:row>73</xdr:row>
      <xdr:rowOff>79647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95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99242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77239"/>
          <a:ext cx="8382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136798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77239"/>
          <a:ext cx="889000" cy="37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102326</xdr:rowOff>
    </xdr:from>
    <xdr:to>
      <xdr:col>78</xdr:col>
      <xdr:colOff>120650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42653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0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136798</xdr:rowOff>
    </xdr:from>
    <xdr:to>
      <xdr:col>73</xdr:col>
      <xdr:colOff>180975</xdr:colOff>
      <xdr:row>81</xdr:row>
      <xdr:rowOff>17599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8527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87812</xdr:rowOff>
    </xdr:from>
    <xdr:to>
      <xdr:col>69</xdr:col>
      <xdr:colOff>92075</xdr:colOff>
      <xdr:row>81</xdr:row>
      <xdr:rowOff>17599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8038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48442</xdr:rowOff>
    </xdr:from>
    <xdr:to>
      <xdr:col>82</xdr:col>
      <xdr:colOff>158750</xdr:colOff>
      <xdr:row>79</xdr:row>
      <xdr:rowOff>150042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20519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85998</xdr:rowOff>
    </xdr:from>
    <xdr:to>
      <xdr:col>74</xdr:col>
      <xdr:colOff>31750</xdr:colOff>
      <xdr:row>81</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925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138249</xdr:rowOff>
    </xdr:from>
    <xdr:to>
      <xdr:col>69</xdr:col>
      <xdr:colOff>142875</xdr:colOff>
      <xdr:row>81</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53176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37012</xdr:rowOff>
    </xdr:from>
    <xdr:to>
      <xdr:col>65</xdr:col>
      <xdr:colOff>53975</xdr:colOff>
      <xdr:row>80</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49044</xdr:rowOff>
    </xdr:from>
    <xdr:to>
      <xdr:col>29</xdr:col>
      <xdr:colOff>127000</xdr:colOff>
      <xdr:row>18</xdr:row>
      <xdr:rowOff>95566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2769"/>
          <a:ext cx="647700" cy="4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95566</xdr:rowOff>
    </xdr:from>
    <xdr:to>
      <xdr:col>26</xdr:col>
      <xdr:colOff>50800</xdr:colOff>
      <xdr:row>18</xdr:row>
      <xdr:rowOff>107268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29291"/>
          <a:ext cx="698500" cy="11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86161</xdr:rowOff>
    </xdr:from>
    <xdr:to>
      <xdr:col>22</xdr:col>
      <xdr:colOff>114300</xdr:colOff>
      <xdr:row>18</xdr:row>
      <xdr:rowOff>107268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9886"/>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86161</xdr:rowOff>
    </xdr:from>
    <xdr:to>
      <xdr:col>18</xdr:col>
      <xdr:colOff>177800</xdr:colOff>
      <xdr:row>19</xdr:row>
      <xdr:rowOff>14589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9886"/>
          <a:ext cx="698500" cy="9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169694</xdr:rowOff>
    </xdr:from>
    <xdr:to>
      <xdr:col>29</xdr:col>
      <xdr:colOff>177800</xdr:colOff>
      <xdr:row>18</xdr:row>
      <xdr:rowOff>99844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44766</xdr:rowOff>
    </xdr:from>
    <xdr:to>
      <xdr:col>26</xdr:col>
      <xdr:colOff>101600</xdr:colOff>
      <xdr:row>18</xdr:row>
      <xdr:rowOff>146366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7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156543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4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56468</xdr:rowOff>
    </xdr:from>
    <xdr:to>
      <xdr:col>22</xdr:col>
      <xdr:colOff>165100</xdr:colOff>
      <xdr:row>18</xdr:row>
      <xdr:rowOff>158068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168245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5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35361</xdr:rowOff>
    </xdr:from>
    <xdr:to>
      <xdr:col>19</xdr:col>
      <xdr:colOff>38100</xdr:colOff>
      <xdr:row>18</xdr:row>
      <xdr:rowOff>136961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147138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135239</xdr:rowOff>
    </xdr:from>
    <xdr:to>
      <xdr:col>15</xdr:col>
      <xdr:colOff>101600</xdr:colOff>
      <xdr:row>19</xdr:row>
      <xdr:rowOff>65389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8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70645</xdr:rowOff>
    </xdr:from>
    <xdr:to>
      <xdr:col>29</xdr:col>
      <xdr:colOff>127000</xdr:colOff>
      <xdr:row>37</xdr:row>
      <xdr:rowOff>71404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95345"/>
          <a:ext cx="647700" cy="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55422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80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71404</xdr:rowOff>
    </xdr:from>
    <xdr:to>
      <xdr:col>26</xdr:col>
      <xdr:colOff>50800</xdr:colOff>
      <xdr:row>37</xdr:row>
      <xdr:rowOff>80293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96104"/>
          <a:ext cx="698500" cy="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76584</xdr:rowOff>
    </xdr:from>
    <xdr:to>
      <xdr:col>22</xdr:col>
      <xdr:colOff>114300</xdr:colOff>
      <xdr:row>37</xdr:row>
      <xdr:rowOff>80293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01284"/>
          <a:ext cx="698500" cy="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76584</xdr:rowOff>
    </xdr:from>
    <xdr:to>
      <xdr:col>18</xdr:col>
      <xdr:colOff>177800</xdr:colOff>
      <xdr:row>37</xdr:row>
      <xdr:rowOff>110742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01284"/>
          <a:ext cx="698500" cy="3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19845</xdr:rowOff>
    </xdr:from>
    <xdr:to>
      <xdr:col>29</xdr:col>
      <xdr:colOff>177800</xdr:colOff>
      <xdr:row>37</xdr:row>
      <xdr:rowOff>121445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36372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20604</xdr:rowOff>
    </xdr:from>
    <xdr:to>
      <xdr:col>26</xdr:col>
      <xdr:colOff>101600</xdr:colOff>
      <xdr:row>37</xdr:row>
      <xdr:rowOff>122204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4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303831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29493</xdr:rowOff>
    </xdr:from>
    <xdr:to>
      <xdr:col>22</xdr:col>
      <xdr:colOff>165100</xdr:colOff>
      <xdr:row>37</xdr:row>
      <xdr:rowOff>131093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312720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25784</xdr:rowOff>
    </xdr:from>
    <xdr:to>
      <xdr:col>19</xdr:col>
      <xdr:colOff>38100</xdr:colOff>
      <xdr:row>37</xdr:row>
      <xdr:rowOff>127384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5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309011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1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59942</xdr:rowOff>
    </xdr:from>
    <xdr:to>
      <xdr:col>15</xdr:col>
      <xdr:colOff>101600</xdr:colOff>
      <xdr:row>37</xdr:row>
      <xdr:rowOff>161542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8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
2,528
250.13
3,552,219
3,408,516
142,703
2,268,397
3,067,520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85630</xdr:rowOff>
    </xdr:from>
    <xdr:to>
      <xdr:col>24</xdr:col>
      <xdr:colOff>63500</xdr:colOff>
      <xdr:row>36</xdr:row>
      <xdr:rowOff>97460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7830"/>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97460</xdr:rowOff>
    </xdr:from>
    <xdr:to>
      <xdr:col>19</xdr:col>
      <xdr:colOff>177800</xdr:colOff>
      <xdr:row>36</xdr:row>
      <xdr:rowOff>115078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69660"/>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115078</xdr:rowOff>
    </xdr:from>
    <xdr:to>
      <xdr:col>15</xdr:col>
      <xdr:colOff>50800</xdr:colOff>
      <xdr:row>36</xdr:row>
      <xdr:rowOff>151959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7278"/>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151959</xdr:rowOff>
    </xdr:from>
    <xdr:to>
      <xdr:col>10</xdr:col>
      <xdr:colOff>114300</xdr:colOff>
      <xdr:row>36</xdr:row>
      <xdr:rowOff>158918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4159"/>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34830</xdr:rowOff>
    </xdr:from>
    <xdr:to>
      <xdr:col>24</xdr:col>
      <xdr:colOff>114300</xdr:colOff>
      <xdr:row>36</xdr:row>
      <xdr:rowOff>136430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57707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5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46660</xdr:rowOff>
    </xdr:from>
    <xdr:to>
      <xdr:col>20</xdr:col>
      <xdr:colOff>38100</xdr:colOff>
      <xdr:row>36</xdr:row>
      <xdr:rowOff>148260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164787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64278</xdr:rowOff>
    </xdr:from>
    <xdr:to>
      <xdr:col>15</xdr:col>
      <xdr:colOff>101600</xdr:colOff>
      <xdr:row>36</xdr:row>
      <xdr:rowOff>165878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10955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101159</xdr:rowOff>
    </xdr:from>
    <xdr:to>
      <xdr:col>10</xdr:col>
      <xdr:colOff>165100</xdr:colOff>
      <xdr:row>37</xdr:row>
      <xdr:rowOff>31309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47836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108118</xdr:rowOff>
    </xdr:from>
    <xdr:to>
      <xdr:col>6</xdr:col>
      <xdr:colOff>38100</xdr:colOff>
      <xdr:row>37</xdr:row>
      <xdr:rowOff>38268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54795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69683</xdr:rowOff>
    </xdr:from>
    <xdr:to>
      <xdr:col>24</xdr:col>
      <xdr:colOff>63500</xdr:colOff>
      <xdr:row>58</xdr:row>
      <xdr:rowOff>88584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3783"/>
          <a:ext cx="8382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85118</xdr:rowOff>
    </xdr:from>
    <xdr:to>
      <xdr:col>19</xdr:col>
      <xdr:colOff>177800</xdr:colOff>
      <xdr:row>58</xdr:row>
      <xdr:rowOff>88584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9218"/>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85118</xdr:rowOff>
    </xdr:from>
    <xdr:to>
      <xdr:col>15</xdr:col>
      <xdr:colOff>50800</xdr:colOff>
      <xdr:row>58</xdr:row>
      <xdr:rowOff>85748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9218"/>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85748</xdr:rowOff>
    </xdr:from>
    <xdr:to>
      <xdr:col>10</xdr:col>
      <xdr:colOff>114300</xdr:colOff>
      <xdr:row>58</xdr:row>
      <xdr:rowOff>91305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9848"/>
          <a:ext cx="889000" cy="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18883</xdr:rowOff>
    </xdr:from>
    <xdr:to>
      <xdr:col>24</xdr:col>
      <xdr:colOff>114300</xdr:colOff>
      <xdr:row>58</xdr:row>
      <xdr:rowOff>120483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105260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37784</xdr:rowOff>
    </xdr:from>
    <xdr:to>
      <xdr:col>20</xdr:col>
      <xdr:colOff>38100</xdr:colOff>
      <xdr:row>58</xdr:row>
      <xdr:rowOff>139384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130511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34318</xdr:rowOff>
    </xdr:from>
    <xdr:to>
      <xdr:col>15</xdr:col>
      <xdr:colOff>101600</xdr:colOff>
      <xdr:row>58</xdr:row>
      <xdr:rowOff>135918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127045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34948</xdr:rowOff>
    </xdr:from>
    <xdr:to>
      <xdr:col>10</xdr:col>
      <xdr:colOff>165100</xdr:colOff>
      <xdr:row>58</xdr:row>
      <xdr:rowOff>136548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127675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40505</xdr:rowOff>
    </xdr:from>
    <xdr:to>
      <xdr:col>6</xdr:col>
      <xdr:colOff>38100</xdr:colOff>
      <xdr:row>58</xdr:row>
      <xdr:rowOff>142105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133232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58570</xdr:rowOff>
    </xdr:from>
    <xdr:to>
      <xdr:col>24</xdr:col>
      <xdr:colOff>63500</xdr:colOff>
      <xdr:row>76</xdr:row>
      <xdr:rowOff>73577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88770"/>
          <a:ext cx="8382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45442</xdr:rowOff>
    </xdr:from>
    <xdr:to>
      <xdr:col>19</xdr:col>
      <xdr:colOff>177800</xdr:colOff>
      <xdr:row>76</xdr:row>
      <xdr:rowOff>58570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75642"/>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45442</xdr:rowOff>
    </xdr:from>
    <xdr:to>
      <xdr:col>15</xdr:col>
      <xdr:colOff>50800</xdr:colOff>
      <xdr:row>76</xdr:row>
      <xdr:rowOff>90785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75642"/>
          <a:ext cx="889000" cy="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90785</xdr:rowOff>
    </xdr:from>
    <xdr:to>
      <xdr:col>10</xdr:col>
      <xdr:colOff>114300</xdr:colOff>
      <xdr:row>76</xdr:row>
      <xdr:rowOff>116565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20985"/>
          <a:ext cx="8890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22777</xdr:rowOff>
    </xdr:from>
    <xdr:to>
      <xdr:col>24</xdr:col>
      <xdr:colOff>114300</xdr:colOff>
      <xdr:row>76</xdr:row>
      <xdr:rowOff>124377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45655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7770</xdr:rowOff>
    </xdr:from>
    <xdr:to>
      <xdr:col>20</xdr:col>
      <xdr:colOff>38100</xdr:colOff>
      <xdr:row>76</xdr:row>
      <xdr:rowOff>109370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125897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166092</xdr:rowOff>
    </xdr:from>
    <xdr:to>
      <xdr:col>15</xdr:col>
      <xdr:colOff>101600</xdr:colOff>
      <xdr:row>76</xdr:row>
      <xdr:rowOff>96242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112769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39985</xdr:rowOff>
    </xdr:from>
    <xdr:to>
      <xdr:col>10</xdr:col>
      <xdr:colOff>165100</xdr:colOff>
      <xdr:row>76</xdr:row>
      <xdr:rowOff>141585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158112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65765</xdr:rowOff>
    </xdr:from>
    <xdr:to>
      <xdr:col>6</xdr:col>
      <xdr:colOff>38100</xdr:colOff>
      <xdr:row>76</xdr:row>
      <xdr:rowOff>167365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12443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105508</xdr:rowOff>
    </xdr:from>
    <xdr:to>
      <xdr:col>24</xdr:col>
      <xdr:colOff>63500</xdr:colOff>
      <xdr:row>95</xdr:row>
      <xdr:rowOff>170439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21808"/>
          <a:ext cx="838200" cy="2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170439</xdr:rowOff>
    </xdr:from>
    <xdr:to>
      <xdr:col>19</xdr:col>
      <xdr:colOff>177800</xdr:colOff>
      <xdr:row>96</xdr:row>
      <xdr:rowOff>15098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8189"/>
          <a:ext cx="889000" cy="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4871</xdr:rowOff>
    </xdr:from>
    <xdr:to>
      <xdr:col>15</xdr:col>
      <xdr:colOff>50800</xdr:colOff>
      <xdr:row>96</xdr:row>
      <xdr:rowOff>15098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64071"/>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169030</xdr:rowOff>
    </xdr:from>
    <xdr:to>
      <xdr:col>10</xdr:col>
      <xdr:colOff>114300</xdr:colOff>
      <xdr:row>96</xdr:row>
      <xdr:rowOff>4871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6780"/>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54708</xdr:rowOff>
    </xdr:from>
    <xdr:to>
      <xdr:col>24</xdr:col>
      <xdr:colOff>114300</xdr:colOff>
      <xdr:row>94</xdr:row>
      <xdr:rowOff>156308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77585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2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119639</xdr:rowOff>
    </xdr:from>
    <xdr:to>
      <xdr:col>20</xdr:col>
      <xdr:colOff>38100</xdr:colOff>
      <xdr:row>96</xdr:row>
      <xdr:rowOff>49789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40916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135748</xdr:rowOff>
    </xdr:from>
    <xdr:to>
      <xdr:col>15</xdr:col>
      <xdr:colOff>101600</xdr:colOff>
      <xdr:row>96</xdr:row>
      <xdr:rowOff>65898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57025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125521</xdr:rowOff>
    </xdr:from>
    <xdr:to>
      <xdr:col>10</xdr:col>
      <xdr:colOff>165100</xdr:colOff>
      <xdr:row>96</xdr:row>
      <xdr:rowOff>55671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72198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118230</xdr:rowOff>
    </xdr:from>
    <xdr:to>
      <xdr:col>6</xdr:col>
      <xdr:colOff>38100</xdr:colOff>
      <xdr:row>96</xdr:row>
      <xdr:rowOff>48380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108296</xdr:rowOff>
    </xdr:from>
    <xdr:to>
      <xdr:col>55</xdr:col>
      <xdr:colOff>0</xdr:colOff>
      <xdr:row>36</xdr:row>
      <xdr:rowOff>47258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09046"/>
          <a:ext cx="838200" cy="1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157948</xdr:rowOff>
    </xdr:from>
    <xdr:to>
      <xdr:col>50</xdr:col>
      <xdr:colOff>114300</xdr:colOff>
      <xdr:row>35</xdr:row>
      <xdr:rowOff>108296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87248"/>
          <a:ext cx="8890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157948</xdr:rowOff>
    </xdr:from>
    <xdr:to>
      <xdr:col>45</xdr:col>
      <xdr:colOff>177800</xdr:colOff>
      <xdr:row>36</xdr:row>
      <xdr:rowOff>55977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87248"/>
          <a:ext cx="889000" cy="2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55977</xdr:rowOff>
    </xdr:from>
    <xdr:to>
      <xdr:col>41</xdr:col>
      <xdr:colOff>50800</xdr:colOff>
      <xdr:row>36</xdr:row>
      <xdr:rowOff>91359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28177"/>
          <a:ext cx="8890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167908</xdr:rowOff>
    </xdr:from>
    <xdr:to>
      <xdr:col>55</xdr:col>
      <xdr:colOff>50800</xdr:colOff>
      <xdr:row>36</xdr:row>
      <xdr:rowOff>98058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19335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57496</xdr:rowOff>
    </xdr:from>
    <xdr:to>
      <xdr:col>50</xdr:col>
      <xdr:colOff>165100</xdr:colOff>
      <xdr:row>35</xdr:row>
      <xdr:rowOff>159096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107148</xdr:rowOff>
    </xdr:from>
    <xdr:to>
      <xdr:col>46</xdr:col>
      <xdr:colOff>38100</xdr:colOff>
      <xdr:row>35</xdr:row>
      <xdr:rowOff>37298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53825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5177</xdr:rowOff>
    </xdr:from>
    <xdr:to>
      <xdr:col>41</xdr:col>
      <xdr:colOff>101600</xdr:colOff>
      <xdr:row>36</xdr:row>
      <xdr:rowOff>106777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123304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40559</xdr:rowOff>
    </xdr:from>
    <xdr:to>
      <xdr:col>36</xdr:col>
      <xdr:colOff>165100</xdr:colOff>
      <xdr:row>36</xdr:row>
      <xdr:rowOff>142159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158686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111309</xdr:rowOff>
    </xdr:from>
    <xdr:to>
      <xdr:col>55</xdr:col>
      <xdr:colOff>0</xdr:colOff>
      <xdr:row>57</xdr:row>
      <xdr:rowOff>138459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83959"/>
          <a:ext cx="8382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104766</xdr:rowOff>
    </xdr:from>
    <xdr:to>
      <xdr:col>50</xdr:col>
      <xdr:colOff>114300</xdr:colOff>
      <xdr:row>57</xdr:row>
      <xdr:rowOff>111309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77416"/>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104766</xdr:rowOff>
    </xdr:from>
    <xdr:to>
      <xdr:col>45</xdr:col>
      <xdr:colOff>177800</xdr:colOff>
      <xdr:row>57</xdr:row>
      <xdr:rowOff>131430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77416"/>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131430</xdr:rowOff>
    </xdr:from>
    <xdr:to>
      <xdr:col>41</xdr:col>
      <xdr:colOff>50800</xdr:colOff>
      <xdr:row>57</xdr:row>
      <xdr:rowOff>140007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04080"/>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87659</xdr:rowOff>
    </xdr:from>
    <xdr:to>
      <xdr:col>55</xdr:col>
      <xdr:colOff>50800</xdr:colOff>
      <xdr:row>58</xdr:row>
      <xdr:rowOff>17809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60509</xdr:rowOff>
    </xdr:from>
    <xdr:to>
      <xdr:col>50</xdr:col>
      <xdr:colOff>165100</xdr:colOff>
      <xdr:row>57</xdr:row>
      <xdr:rowOff>162109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153236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2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53966</xdr:rowOff>
    </xdr:from>
    <xdr:to>
      <xdr:col>46</xdr:col>
      <xdr:colOff>38100</xdr:colOff>
      <xdr:row>57</xdr:row>
      <xdr:rowOff>155566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146693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80630</xdr:rowOff>
    </xdr:from>
    <xdr:to>
      <xdr:col>41</xdr:col>
      <xdr:colOff>101600</xdr:colOff>
      <xdr:row>58</xdr:row>
      <xdr:rowOff>10780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1907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89207</xdr:rowOff>
    </xdr:from>
    <xdr:to>
      <xdr:col>36</xdr:col>
      <xdr:colOff>165100</xdr:colOff>
      <xdr:row>58</xdr:row>
      <xdr:rowOff>19357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10484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22312</xdr:rowOff>
    </xdr:from>
    <xdr:to>
      <xdr:col>55</xdr:col>
      <xdr:colOff>0</xdr:colOff>
      <xdr:row>78</xdr:row>
      <xdr:rowOff>24220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5412"/>
          <a:ext cx="8382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22272</xdr:rowOff>
    </xdr:from>
    <xdr:to>
      <xdr:col>50</xdr:col>
      <xdr:colOff>114300</xdr:colOff>
      <xdr:row>78</xdr:row>
      <xdr:rowOff>24220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95372"/>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164505</xdr:rowOff>
    </xdr:from>
    <xdr:to>
      <xdr:col>45</xdr:col>
      <xdr:colOff>177800</xdr:colOff>
      <xdr:row>78</xdr:row>
      <xdr:rowOff>22272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6155"/>
          <a:ext cx="8890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164505</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6155"/>
          <a:ext cx="889000" cy="3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142962</xdr:rowOff>
    </xdr:from>
    <xdr:to>
      <xdr:col>55</xdr:col>
      <xdr:colOff>50800</xdr:colOff>
      <xdr:row>78</xdr:row>
      <xdr:rowOff>73112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144870</xdr:rowOff>
    </xdr:from>
    <xdr:to>
      <xdr:col>50</xdr:col>
      <xdr:colOff>165100</xdr:colOff>
      <xdr:row>78</xdr:row>
      <xdr:rowOff>75020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66147</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142922</xdr:rowOff>
    </xdr:from>
    <xdr:to>
      <xdr:col>46</xdr:col>
      <xdr:colOff>38100</xdr:colOff>
      <xdr:row>78</xdr:row>
      <xdr:rowOff>73072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64199</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113705</xdr:rowOff>
    </xdr:from>
    <xdr:to>
      <xdr:col>41</xdr:col>
      <xdr:colOff>101600</xdr:colOff>
      <xdr:row>78</xdr:row>
      <xdr:rowOff>43855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34982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118769</xdr:rowOff>
    </xdr:from>
    <xdr:to>
      <xdr:col>55</xdr:col>
      <xdr:colOff>0</xdr:colOff>
      <xdr:row>98</xdr:row>
      <xdr:rowOff>78787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49419"/>
          <a:ext cx="8382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114847</xdr:rowOff>
    </xdr:from>
    <xdr:to>
      <xdr:col>50</xdr:col>
      <xdr:colOff>114300</xdr:colOff>
      <xdr:row>97</xdr:row>
      <xdr:rowOff>118769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45497"/>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114847</xdr:rowOff>
    </xdr:from>
    <xdr:to>
      <xdr:col>45</xdr:col>
      <xdr:colOff>177800</xdr:colOff>
      <xdr:row>98</xdr:row>
      <xdr:rowOff>137509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45497"/>
          <a:ext cx="889000" cy="19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32269</xdr:rowOff>
    </xdr:from>
    <xdr:to>
      <xdr:col>41</xdr:col>
      <xdr:colOff>50800</xdr:colOff>
      <xdr:row>98</xdr:row>
      <xdr:rowOff>137509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34369"/>
          <a:ext cx="889000" cy="10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27987</xdr:rowOff>
    </xdr:from>
    <xdr:to>
      <xdr:col>55</xdr:col>
      <xdr:colOff>50800</xdr:colOff>
      <xdr:row>98</xdr:row>
      <xdr:rowOff>129587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6414</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67969</xdr:rowOff>
    </xdr:from>
    <xdr:to>
      <xdr:col>50</xdr:col>
      <xdr:colOff>165100</xdr:colOff>
      <xdr:row>97</xdr:row>
      <xdr:rowOff>169569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160696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9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64047</xdr:rowOff>
    </xdr:from>
    <xdr:to>
      <xdr:col>46</xdr:col>
      <xdr:colOff>38100</xdr:colOff>
      <xdr:row>97</xdr:row>
      <xdr:rowOff>165647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156774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86709</xdr:rowOff>
    </xdr:from>
    <xdr:to>
      <xdr:col>41</xdr:col>
      <xdr:colOff>101600</xdr:colOff>
      <xdr:row>99</xdr:row>
      <xdr:rowOff>16859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152919</xdr:rowOff>
    </xdr:from>
    <xdr:to>
      <xdr:col>36</xdr:col>
      <xdr:colOff>165100</xdr:colOff>
      <xdr:row>98</xdr:row>
      <xdr:rowOff>83069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74196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40332</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6882"/>
          <a:ext cx="8382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39971</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6521"/>
          <a:ext cx="889000" cy="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36398</xdr:rowOff>
    </xdr:from>
    <xdr:to>
      <xdr:col>71</xdr:col>
      <xdr:colOff>177800</xdr:colOff>
      <xdr:row>39</xdr:row>
      <xdr:rowOff>39971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2948"/>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160982</xdr:rowOff>
    </xdr:from>
    <xdr:to>
      <xdr:col>85</xdr:col>
      <xdr:colOff>177800</xdr:colOff>
      <xdr:row>39</xdr:row>
      <xdr:rowOff>91132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160621</xdr:rowOff>
    </xdr:from>
    <xdr:to>
      <xdr:col>72</xdr:col>
      <xdr:colOff>38100</xdr:colOff>
      <xdr:row>39</xdr:row>
      <xdr:rowOff>90771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157048</xdr:rowOff>
    </xdr:from>
    <xdr:to>
      <xdr:col>67</xdr:col>
      <xdr:colOff>101600</xdr:colOff>
      <xdr:row>39</xdr:row>
      <xdr:rowOff>87198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122600</xdr:rowOff>
    </xdr:from>
    <xdr:to>
      <xdr:col>85</xdr:col>
      <xdr:colOff>127000</xdr:colOff>
      <xdr:row>77</xdr:row>
      <xdr:rowOff>124620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24250"/>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122600</xdr:rowOff>
    </xdr:from>
    <xdr:to>
      <xdr:col>81</xdr:col>
      <xdr:colOff>50800</xdr:colOff>
      <xdr:row>77</xdr:row>
      <xdr:rowOff>128921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24250"/>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128921</xdr:rowOff>
    </xdr:from>
    <xdr:to>
      <xdr:col>76</xdr:col>
      <xdr:colOff>114300</xdr:colOff>
      <xdr:row>77</xdr:row>
      <xdr:rowOff>144428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30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144428</xdr:rowOff>
    </xdr:from>
    <xdr:to>
      <xdr:col>71</xdr:col>
      <xdr:colOff>177800</xdr:colOff>
      <xdr:row>77</xdr:row>
      <xdr:rowOff>163082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6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73820</xdr:rowOff>
    </xdr:from>
    <xdr:to>
      <xdr:col>85</xdr:col>
      <xdr:colOff>177800</xdr:colOff>
      <xdr:row>78</xdr:row>
      <xdr:rowOff>3970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52247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71800</xdr:rowOff>
    </xdr:from>
    <xdr:to>
      <xdr:col>81</xdr:col>
      <xdr:colOff>101600</xdr:colOff>
      <xdr:row>78</xdr:row>
      <xdr:rowOff>1950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164527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6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78121</xdr:rowOff>
    </xdr:from>
    <xdr:to>
      <xdr:col>76</xdr:col>
      <xdr:colOff>165100</xdr:colOff>
      <xdr:row>78</xdr:row>
      <xdr:rowOff>8271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170848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7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93628</xdr:rowOff>
    </xdr:from>
    <xdr:to>
      <xdr:col>72</xdr:col>
      <xdr:colOff>38100</xdr:colOff>
      <xdr:row>78</xdr:row>
      <xdr:rowOff>23778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14905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8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112282</xdr:rowOff>
    </xdr:from>
    <xdr:to>
      <xdr:col>67</xdr:col>
      <xdr:colOff>101600</xdr:colOff>
      <xdr:row>78</xdr:row>
      <xdr:rowOff>42432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33559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37573</xdr:rowOff>
    </xdr:from>
    <xdr:to>
      <xdr:col>85</xdr:col>
      <xdr:colOff>127000</xdr:colOff>
      <xdr:row>98</xdr:row>
      <xdr:rowOff>52197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9673"/>
          <a:ext cx="8382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37573</xdr:rowOff>
    </xdr:from>
    <xdr:to>
      <xdr:col>81</xdr:col>
      <xdr:colOff>50800</xdr:colOff>
      <xdr:row>98</xdr:row>
      <xdr:rowOff>120931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673"/>
          <a:ext cx="889000" cy="8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120931</xdr:rowOff>
    </xdr:from>
    <xdr:to>
      <xdr:col>76</xdr:col>
      <xdr:colOff>114300</xdr:colOff>
      <xdr:row>98</xdr:row>
      <xdr:rowOff>122799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3031"/>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122799</xdr:rowOff>
    </xdr:from>
    <xdr:to>
      <xdr:col>71</xdr:col>
      <xdr:colOff>177800</xdr:colOff>
      <xdr:row>98</xdr:row>
      <xdr:rowOff>125512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4899"/>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1397</xdr:rowOff>
    </xdr:from>
    <xdr:to>
      <xdr:col>85</xdr:col>
      <xdr:colOff>177800</xdr:colOff>
      <xdr:row>98</xdr:row>
      <xdr:rowOff>102997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158223</xdr:rowOff>
    </xdr:from>
    <xdr:to>
      <xdr:col>81</xdr:col>
      <xdr:colOff>101600</xdr:colOff>
      <xdr:row>98</xdr:row>
      <xdr:rowOff>88373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79500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70131</xdr:rowOff>
    </xdr:from>
    <xdr:to>
      <xdr:col>76</xdr:col>
      <xdr:colOff>165100</xdr:colOff>
      <xdr:row>99</xdr:row>
      <xdr:rowOff>281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162858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71999</xdr:rowOff>
    </xdr:from>
    <xdr:to>
      <xdr:col>72</xdr:col>
      <xdr:colOff>38100</xdr:colOff>
      <xdr:row>99</xdr:row>
      <xdr:rowOff>2149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74712</xdr:rowOff>
    </xdr:from>
    <xdr:to>
      <xdr:col>67</xdr:col>
      <xdr:colOff>101600</xdr:colOff>
      <xdr:row>99</xdr:row>
      <xdr:rowOff>4862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167439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150642</xdr:rowOff>
    </xdr:from>
    <xdr:to>
      <xdr:col>116</xdr:col>
      <xdr:colOff>63500</xdr:colOff>
      <xdr:row>58</xdr:row>
      <xdr:rowOff>151717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4742"/>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151717</xdr:rowOff>
    </xdr:from>
    <xdr:to>
      <xdr:col>111</xdr:col>
      <xdr:colOff>177800</xdr:colOff>
      <xdr:row>58</xdr:row>
      <xdr:rowOff>153370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581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153370</xdr:rowOff>
    </xdr:from>
    <xdr:to>
      <xdr:col>107</xdr:col>
      <xdr:colOff>50800</xdr:colOff>
      <xdr:row>58</xdr:row>
      <xdr:rowOff>154338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97470"/>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154338</xdr:rowOff>
    </xdr:from>
    <xdr:to>
      <xdr:col>102</xdr:col>
      <xdr:colOff>114300</xdr:colOff>
      <xdr:row>58</xdr:row>
      <xdr:rowOff>155710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984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99842</xdr:rowOff>
    </xdr:from>
    <xdr:to>
      <xdr:col>116</xdr:col>
      <xdr:colOff>114300</xdr:colOff>
      <xdr:row>59</xdr:row>
      <xdr:rowOff>29992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59219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100917</xdr:rowOff>
    </xdr:from>
    <xdr:to>
      <xdr:col>112</xdr:col>
      <xdr:colOff>38100</xdr:colOff>
      <xdr:row>59</xdr:row>
      <xdr:rowOff>31067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47594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2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102570</xdr:rowOff>
    </xdr:from>
    <xdr:to>
      <xdr:col>107</xdr:col>
      <xdr:colOff>101600</xdr:colOff>
      <xdr:row>59</xdr:row>
      <xdr:rowOff>32720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49247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103538</xdr:rowOff>
    </xdr:from>
    <xdr:to>
      <xdr:col>102</xdr:col>
      <xdr:colOff>165100</xdr:colOff>
      <xdr:row>59</xdr:row>
      <xdr:rowOff>33688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104910</xdr:rowOff>
    </xdr:from>
    <xdr:to>
      <xdr:col>98</xdr:col>
      <xdr:colOff>38100</xdr:colOff>
      <xdr:row>59</xdr:row>
      <xdr:rowOff>35060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51587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90188</xdr:rowOff>
    </xdr:from>
    <xdr:to>
      <xdr:col>116</xdr:col>
      <xdr:colOff>63500</xdr:colOff>
      <xdr:row>76</xdr:row>
      <xdr:rowOff>114029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20388"/>
          <a:ext cx="8382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98560</xdr:rowOff>
    </xdr:from>
    <xdr:to>
      <xdr:col>111</xdr:col>
      <xdr:colOff>177800</xdr:colOff>
      <xdr:row>76</xdr:row>
      <xdr:rowOff>114029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2876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98560</xdr:rowOff>
    </xdr:from>
    <xdr:to>
      <xdr:col>107</xdr:col>
      <xdr:colOff>50800</xdr:colOff>
      <xdr:row>76</xdr:row>
      <xdr:rowOff>120676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28760"/>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120676</xdr:rowOff>
    </xdr:from>
    <xdr:to>
      <xdr:col>102</xdr:col>
      <xdr:colOff>114300</xdr:colOff>
      <xdr:row>77</xdr:row>
      <xdr:rowOff>31085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50876"/>
          <a:ext cx="889000" cy="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39388</xdr:rowOff>
    </xdr:from>
    <xdr:to>
      <xdr:col>116</xdr:col>
      <xdr:colOff>114300</xdr:colOff>
      <xdr:row>76</xdr:row>
      <xdr:rowOff>140988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62266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63229</xdr:rowOff>
    </xdr:from>
    <xdr:to>
      <xdr:col>112</xdr:col>
      <xdr:colOff>38100</xdr:colOff>
      <xdr:row>76</xdr:row>
      <xdr:rowOff>164829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9905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47760</xdr:rowOff>
    </xdr:from>
    <xdr:to>
      <xdr:col>107</xdr:col>
      <xdr:colOff>101600</xdr:colOff>
      <xdr:row>76</xdr:row>
      <xdr:rowOff>149360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165887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69876</xdr:rowOff>
    </xdr:from>
    <xdr:to>
      <xdr:col>102</xdr:col>
      <xdr:colOff>165100</xdr:colOff>
      <xdr:row>77</xdr:row>
      <xdr:rowOff>26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16553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7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151735</xdr:rowOff>
    </xdr:from>
    <xdr:to>
      <xdr:col>98</xdr:col>
      <xdr:colOff>38100</xdr:colOff>
      <xdr:row>77</xdr:row>
      <xdr:rowOff>81885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低く推移している。これは、これまで新規事業を抑制してきたことが主な要因となっており、今後においても公共施設等総合管理計画及び各個別施設計画に基づき、事業の取捨選択を徹底していくことで、事業量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
2,528
250.13
3,552,219
3,408,516
142,703
2,268,397
3,067,520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68319</xdr:rowOff>
    </xdr:from>
    <xdr:to>
      <xdr:col>24</xdr:col>
      <xdr:colOff>63500</xdr:colOff>
      <xdr:row>37</xdr:row>
      <xdr:rowOff>75540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1969"/>
          <a:ext cx="8382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75540</xdr:rowOff>
    </xdr:from>
    <xdr:to>
      <xdr:col>19</xdr:col>
      <xdr:colOff>177800</xdr:colOff>
      <xdr:row>37</xdr:row>
      <xdr:rowOff>79159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919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79159</xdr:rowOff>
    </xdr:from>
    <xdr:to>
      <xdr:col>15</xdr:col>
      <xdr:colOff>50800</xdr:colOff>
      <xdr:row>37</xdr:row>
      <xdr:rowOff>85617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2809"/>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85617</xdr:rowOff>
    </xdr:from>
    <xdr:to>
      <xdr:col>10</xdr:col>
      <xdr:colOff>114300</xdr:colOff>
      <xdr:row>37</xdr:row>
      <xdr:rowOff>106153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92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17519</xdr:rowOff>
    </xdr:from>
    <xdr:to>
      <xdr:col>24</xdr:col>
      <xdr:colOff>114300</xdr:colOff>
      <xdr:row>37</xdr:row>
      <xdr:rowOff>119119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167396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24740</xdr:rowOff>
    </xdr:from>
    <xdr:to>
      <xdr:col>20</xdr:col>
      <xdr:colOff>38100</xdr:colOff>
      <xdr:row>37</xdr:row>
      <xdr:rowOff>126340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117467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28359</xdr:rowOff>
    </xdr:from>
    <xdr:to>
      <xdr:col>15</xdr:col>
      <xdr:colOff>101600</xdr:colOff>
      <xdr:row>37</xdr:row>
      <xdr:rowOff>129959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121086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34817</xdr:rowOff>
    </xdr:from>
    <xdr:to>
      <xdr:col>10</xdr:col>
      <xdr:colOff>165100</xdr:colOff>
      <xdr:row>37</xdr:row>
      <xdr:rowOff>136417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55353</xdr:rowOff>
    </xdr:from>
    <xdr:to>
      <xdr:col>6</xdr:col>
      <xdr:colOff>38100</xdr:colOff>
      <xdr:row>37</xdr:row>
      <xdr:rowOff>156953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23192</xdr:rowOff>
    </xdr:from>
    <xdr:to>
      <xdr:col>24</xdr:col>
      <xdr:colOff>63500</xdr:colOff>
      <xdr:row>58</xdr:row>
      <xdr:rowOff>34997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67292"/>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150383</xdr:rowOff>
    </xdr:from>
    <xdr:to>
      <xdr:col>19</xdr:col>
      <xdr:colOff>177800</xdr:colOff>
      <xdr:row>58</xdr:row>
      <xdr:rowOff>23192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3033"/>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150383</xdr:rowOff>
    </xdr:from>
    <xdr:to>
      <xdr:col>15</xdr:col>
      <xdr:colOff>50800</xdr:colOff>
      <xdr:row>58</xdr:row>
      <xdr:rowOff>84970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3033"/>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84970</xdr:rowOff>
    </xdr:from>
    <xdr:to>
      <xdr:col>10</xdr:col>
      <xdr:colOff>114300</xdr:colOff>
      <xdr:row>58</xdr:row>
      <xdr:rowOff>109736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90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155647</xdr:rowOff>
    </xdr:from>
    <xdr:to>
      <xdr:col>24</xdr:col>
      <xdr:colOff>114300</xdr:colOff>
      <xdr:row>58</xdr:row>
      <xdr:rowOff>85797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70574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143842</xdr:rowOff>
    </xdr:from>
    <xdr:to>
      <xdr:col>20</xdr:col>
      <xdr:colOff>38100</xdr:colOff>
      <xdr:row>58</xdr:row>
      <xdr:rowOff>73992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65119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0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99583</xdr:rowOff>
    </xdr:from>
    <xdr:to>
      <xdr:col>15</xdr:col>
      <xdr:colOff>101600</xdr:colOff>
      <xdr:row>58</xdr:row>
      <xdr:rowOff>29733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20860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34170</xdr:rowOff>
    </xdr:from>
    <xdr:to>
      <xdr:col>10</xdr:col>
      <xdr:colOff>165100</xdr:colOff>
      <xdr:row>58</xdr:row>
      <xdr:rowOff>135770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126897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58936</xdr:rowOff>
    </xdr:from>
    <xdr:to>
      <xdr:col>6</xdr:col>
      <xdr:colOff>38100</xdr:colOff>
      <xdr:row>58</xdr:row>
      <xdr:rowOff>160536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151663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157093</xdr:rowOff>
    </xdr:from>
    <xdr:to>
      <xdr:col>24</xdr:col>
      <xdr:colOff>63500</xdr:colOff>
      <xdr:row>76</xdr:row>
      <xdr:rowOff>101034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15843"/>
          <a:ext cx="838200" cy="1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101034</xdr:rowOff>
    </xdr:from>
    <xdr:to>
      <xdr:col>19</xdr:col>
      <xdr:colOff>177800</xdr:colOff>
      <xdr:row>77</xdr:row>
      <xdr:rowOff>40680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31234"/>
          <a:ext cx="889000" cy="1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40680</xdr:rowOff>
    </xdr:from>
    <xdr:to>
      <xdr:col>15</xdr:col>
      <xdr:colOff>50800</xdr:colOff>
      <xdr:row>77</xdr:row>
      <xdr:rowOff>60692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42330"/>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55330</xdr:rowOff>
    </xdr:from>
    <xdr:to>
      <xdr:col>10</xdr:col>
      <xdr:colOff>114300</xdr:colOff>
      <xdr:row>77</xdr:row>
      <xdr:rowOff>60692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5698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106294</xdr:rowOff>
    </xdr:from>
    <xdr:to>
      <xdr:col>24</xdr:col>
      <xdr:colOff>114300</xdr:colOff>
      <xdr:row>76</xdr:row>
      <xdr:rowOff>36444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129171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50234</xdr:rowOff>
    </xdr:from>
    <xdr:to>
      <xdr:col>20</xdr:col>
      <xdr:colOff>38100</xdr:colOff>
      <xdr:row>76</xdr:row>
      <xdr:rowOff>151834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142961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161330</xdr:rowOff>
    </xdr:from>
    <xdr:to>
      <xdr:col>15</xdr:col>
      <xdr:colOff>101600</xdr:colOff>
      <xdr:row>77</xdr:row>
      <xdr:rowOff>91480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82607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9892</xdr:rowOff>
    </xdr:from>
    <xdr:to>
      <xdr:col>10</xdr:col>
      <xdr:colOff>165100</xdr:colOff>
      <xdr:row>77</xdr:row>
      <xdr:rowOff>111492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102619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0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4530</xdr:rowOff>
    </xdr:from>
    <xdr:to>
      <xdr:col>6</xdr:col>
      <xdr:colOff>38100</xdr:colOff>
      <xdr:row>77</xdr:row>
      <xdr:rowOff>106130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122657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8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50778</xdr:rowOff>
    </xdr:from>
    <xdr:to>
      <xdr:col>24</xdr:col>
      <xdr:colOff>63500</xdr:colOff>
      <xdr:row>97</xdr:row>
      <xdr:rowOff>67397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81428"/>
          <a:ext cx="8382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50778</xdr:rowOff>
    </xdr:from>
    <xdr:to>
      <xdr:col>19</xdr:col>
      <xdr:colOff>177800</xdr:colOff>
      <xdr:row>97</xdr:row>
      <xdr:rowOff>62365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1428"/>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40909</xdr:rowOff>
    </xdr:from>
    <xdr:to>
      <xdr:col>15</xdr:col>
      <xdr:colOff>50800</xdr:colOff>
      <xdr:row>97</xdr:row>
      <xdr:rowOff>62365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7155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40909</xdr:rowOff>
    </xdr:from>
    <xdr:to>
      <xdr:col>10</xdr:col>
      <xdr:colOff>114300</xdr:colOff>
      <xdr:row>97</xdr:row>
      <xdr:rowOff>105308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71559"/>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16597</xdr:rowOff>
    </xdr:from>
    <xdr:to>
      <xdr:col>24</xdr:col>
      <xdr:colOff>114300</xdr:colOff>
      <xdr:row>97</xdr:row>
      <xdr:rowOff>118197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166474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171428</xdr:rowOff>
    </xdr:from>
    <xdr:to>
      <xdr:col>20</xdr:col>
      <xdr:colOff>38100</xdr:colOff>
      <xdr:row>97</xdr:row>
      <xdr:rowOff>101578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92705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11565</xdr:rowOff>
    </xdr:from>
    <xdr:to>
      <xdr:col>15</xdr:col>
      <xdr:colOff>101600</xdr:colOff>
      <xdr:row>97</xdr:row>
      <xdr:rowOff>113165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104292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161559</xdr:rowOff>
    </xdr:from>
    <xdr:to>
      <xdr:col>10</xdr:col>
      <xdr:colOff>165100</xdr:colOff>
      <xdr:row>97</xdr:row>
      <xdr:rowOff>91709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108236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54508</xdr:rowOff>
    </xdr:from>
    <xdr:to>
      <xdr:col>6</xdr:col>
      <xdr:colOff>38100</xdr:colOff>
      <xdr:row>97</xdr:row>
      <xdr:rowOff>156108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147235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7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97536</xdr:rowOff>
    </xdr:from>
    <xdr:to>
      <xdr:col>55</xdr:col>
      <xdr:colOff>0</xdr:colOff>
      <xdr:row>37</xdr:row>
      <xdr:rowOff>155829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41186"/>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155829</xdr:rowOff>
    </xdr:from>
    <xdr:to>
      <xdr:col>50</xdr:col>
      <xdr:colOff>114300</xdr:colOff>
      <xdr:row>38</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9947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37211</xdr:rowOff>
    </xdr:from>
    <xdr:to>
      <xdr:col>45</xdr:col>
      <xdr:colOff>177800</xdr:colOff>
      <xdr:row>38</xdr:row>
      <xdr:rowOff>75184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52311"/>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138049</xdr:rowOff>
    </xdr:from>
    <xdr:to>
      <xdr:col>41</xdr:col>
      <xdr:colOff>50800</xdr:colOff>
      <xdr:row>38</xdr:row>
      <xdr:rowOff>75184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8169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46736</xdr:rowOff>
    </xdr:from>
    <xdr:to>
      <xdr:col>55</xdr:col>
      <xdr:colOff>50800</xdr:colOff>
      <xdr:row>37</xdr:row>
      <xdr:rowOff>148336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69613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105029</xdr:rowOff>
    </xdr:from>
    <xdr:to>
      <xdr:col>50</xdr:col>
      <xdr:colOff>165100</xdr:colOff>
      <xdr:row>38</xdr:row>
      <xdr:rowOff>35179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51706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104538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24384</xdr:rowOff>
    </xdr:from>
    <xdr:to>
      <xdr:col>41</xdr:col>
      <xdr:colOff>101600</xdr:colOff>
      <xdr:row>38</xdr:row>
      <xdr:rowOff>125984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142511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3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87249</xdr:rowOff>
    </xdr:from>
    <xdr:to>
      <xdr:col>36</xdr:col>
      <xdr:colOff>165100</xdr:colOff>
      <xdr:row>38</xdr:row>
      <xdr:rowOff>17399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33926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0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64381</xdr:rowOff>
    </xdr:from>
    <xdr:to>
      <xdr:col>55</xdr:col>
      <xdr:colOff>0</xdr:colOff>
      <xdr:row>58</xdr:row>
      <xdr:rowOff>87682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08481"/>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64381</xdr:rowOff>
    </xdr:from>
    <xdr:to>
      <xdr:col>50</xdr:col>
      <xdr:colOff>114300</xdr:colOff>
      <xdr:row>58</xdr:row>
      <xdr:rowOff>87716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8481"/>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81038</xdr:rowOff>
    </xdr:from>
    <xdr:to>
      <xdr:col>45</xdr:col>
      <xdr:colOff>177800</xdr:colOff>
      <xdr:row>58</xdr:row>
      <xdr:rowOff>87716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5138"/>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81038</xdr:rowOff>
    </xdr:from>
    <xdr:to>
      <xdr:col>41</xdr:col>
      <xdr:colOff>50800</xdr:colOff>
      <xdr:row>58</xdr:row>
      <xdr:rowOff>87079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513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36882</xdr:rowOff>
    </xdr:from>
    <xdr:to>
      <xdr:col>55</xdr:col>
      <xdr:colOff>50800</xdr:colOff>
      <xdr:row>58</xdr:row>
      <xdr:rowOff>138482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13581</xdr:rowOff>
    </xdr:from>
    <xdr:to>
      <xdr:col>50</xdr:col>
      <xdr:colOff>165100</xdr:colOff>
      <xdr:row>58</xdr:row>
      <xdr:rowOff>115181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106308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36916</xdr:rowOff>
    </xdr:from>
    <xdr:to>
      <xdr:col>46</xdr:col>
      <xdr:colOff>38100</xdr:colOff>
      <xdr:row>58</xdr:row>
      <xdr:rowOff>138516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129643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30238</xdr:rowOff>
    </xdr:from>
    <xdr:to>
      <xdr:col>41</xdr:col>
      <xdr:colOff>101600</xdr:colOff>
      <xdr:row>58</xdr:row>
      <xdr:rowOff>131838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122965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36279</xdr:rowOff>
    </xdr:from>
    <xdr:to>
      <xdr:col>36</xdr:col>
      <xdr:colOff>165100</xdr:colOff>
      <xdr:row>58</xdr:row>
      <xdr:rowOff>137879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129006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15652</xdr:rowOff>
    </xdr:from>
    <xdr:to>
      <xdr:col>55</xdr:col>
      <xdr:colOff>0</xdr:colOff>
      <xdr:row>78</xdr:row>
      <xdr:rowOff>48964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88752"/>
          <a:ext cx="8382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48155</xdr:rowOff>
    </xdr:from>
    <xdr:to>
      <xdr:col>50</xdr:col>
      <xdr:colOff>114300</xdr:colOff>
      <xdr:row>78</xdr:row>
      <xdr:rowOff>48964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21255"/>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48155</xdr:rowOff>
    </xdr:from>
    <xdr:to>
      <xdr:col>45</xdr:col>
      <xdr:colOff>177800</xdr:colOff>
      <xdr:row>78</xdr:row>
      <xdr:rowOff>90720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1255"/>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90720</xdr:rowOff>
    </xdr:from>
    <xdr:to>
      <xdr:col>41</xdr:col>
      <xdr:colOff>50800</xdr:colOff>
      <xdr:row>78</xdr:row>
      <xdr:rowOff>96110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63820"/>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136302</xdr:rowOff>
    </xdr:from>
    <xdr:to>
      <xdr:col>55</xdr:col>
      <xdr:colOff>50800</xdr:colOff>
      <xdr:row>78</xdr:row>
      <xdr:rowOff>66452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169614</xdr:rowOff>
    </xdr:from>
    <xdr:to>
      <xdr:col>50</xdr:col>
      <xdr:colOff>165100</xdr:colOff>
      <xdr:row>78</xdr:row>
      <xdr:rowOff>99764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90891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168805</xdr:rowOff>
    </xdr:from>
    <xdr:to>
      <xdr:col>46</xdr:col>
      <xdr:colOff>38100</xdr:colOff>
      <xdr:row>78</xdr:row>
      <xdr:rowOff>98955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90082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39920</xdr:rowOff>
    </xdr:from>
    <xdr:to>
      <xdr:col>41</xdr:col>
      <xdr:colOff>101600</xdr:colOff>
      <xdr:row>78</xdr:row>
      <xdr:rowOff>141520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132647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45310</xdr:rowOff>
    </xdr:from>
    <xdr:to>
      <xdr:col>36</xdr:col>
      <xdr:colOff>165100</xdr:colOff>
      <xdr:row>78</xdr:row>
      <xdr:rowOff>146910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138037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73085</xdr:rowOff>
    </xdr:from>
    <xdr:to>
      <xdr:col>55</xdr:col>
      <xdr:colOff>0</xdr:colOff>
      <xdr:row>96</xdr:row>
      <xdr:rowOff>153270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32285"/>
          <a:ext cx="838200" cy="8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73085</xdr:rowOff>
    </xdr:from>
    <xdr:to>
      <xdr:col>50</xdr:col>
      <xdr:colOff>114300</xdr:colOff>
      <xdr:row>96</xdr:row>
      <xdr:rowOff>90788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2285"/>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90788</xdr:rowOff>
    </xdr:from>
    <xdr:to>
      <xdr:col>45</xdr:col>
      <xdr:colOff>177800</xdr:colOff>
      <xdr:row>96</xdr:row>
      <xdr:rowOff>139791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49988"/>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139734</xdr:rowOff>
    </xdr:from>
    <xdr:to>
      <xdr:col>41</xdr:col>
      <xdr:colOff>50800</xdr:colOff>
      <xdr:row>96</xdr:row>
      <xdr:rowOff>139791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9893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102470</xdr:rowOff>
    </xdr:from>
    <xdr:to>
      <xdr:col>55</xdr:col>
      <xdr:colOff>50800</xdr:colOff>
      <xdr:row>97</xdr:row>
      <xdr:rowOff>32620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125347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22285</xdr:rowOff>
    </xdr:from>
    <xdr:to>
      <xdr:col>50</xdr:col>
      <xdr:colOff>165100</xdr:colOff>
      <xdr:row>96</xdr:row>
      <xdr:rowOff>123885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140412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39988</xdr:rowOff>
    </xdr:from>
    <xdr:to>
      <xdr:col>46</xdr:col>
      <xdr:colOff>38100</xdr:colOff>
      <xdr:row>96</xdr:row>
      <xdr:rowOff>141588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158115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7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88991</xdr:rowOff>
    </xdr:from>
    <xdr:to>
      <xdr:col>41</xdr:col>
      <xdr:colOff>101600</xdr:colOff>
      <xdr:row>97</xdr:row>
      <xdr:rowOff>19141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35668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2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88934</xdr:rowOff>
    </xdr:from>
    <xdr:to>
      <xdr:col>36</xdr:col>
      <xdr:colOff>165100</xdr:colOff>
      <xdr:row>97</xdr:row>
      <xdr:rowOff>19084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35611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2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148378</xdr:rowOff>
    </xdr:from>
    <xdr:to>
      <xdr:col>85</xdr:col>
      <xdr:colOff>127000</xdr:colOff>
      <xdr:row>37</xdr:row>
      <xdr:rowOff>150842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2028"/>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99953</xdr:rowOff>
    </xdr:from>
    <xdr:to>
      <xdr:col>81</xdr:col>
      <xdr:colOff>50800</xdr:colOff>
      <xdr:row>37</xdr:row>
      <xdr:rowOff>150842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43603"/>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99953</xdr:rowOff>
    </xdr:from>
    <xdr:to>
      <xdr:col>76</xdr:col>
      <xdr:colOff>114300</xdr:colOff>
      <xdr:row>38</xdr:row>
      <xdr:rowOff>9254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43603"/>
          <a:ext cx="8890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9254</xdr:rowOff>
    </xdr:from>
    <xdr:to>
      <xdr:col>71</xdr:col>
      <xdr:colOff>177800</xdr:colOff>
      <xdr:row>38</xdr:row>
      <xdr:rowOff>14034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4354"/>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97578</xdr:rowOff>
    </xdr:from>
    <xdr:to>
      <xdr:col>85</xdr:col>
      <xdr:colOff>177800</xdr:colOff>
      <xdr:row>38</xdr:row>
      <xdr:rowOff>27728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120455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100042</xdr:rowOff>
    </xdr:from>
    <xdr:to>
      <xdr:col>81</xdr:col>
      <xdr:colOff>101600</xdr:colOff>
      <xdr:row>38</xdr:row>
      <xdr:rowOff>30192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46719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49153</xdr:rowOff>
    </xdr:from>
    <xdr:to>
      <xdr:col>76</xdr:col>
      <xdr:colOff>165100</xdr:colOff>
      <xdr:row>37</xdr:row>
      <xdr:rowOff>150753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167280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129904</xdr:rowOff>
    </xdr:from>
    <xdr:to>
      <xdr:col>72</xdr:col>
      <xdr:colOff>38100</xdr:colOff>
      <xdr:row>38</xdr:row>
      <xdr:rowOff>60054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76581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134684</xdr:rowOff>
    </xdr:from>
    <xdr:to>
      <xdr:col>67</xdr:col>
      <xdr:colOff>101600</xdr:colOff>
      <xdr:row>38</xdr:row>
      <xdr:rowOff>64834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150608</xdr:rowOff>
    </xdr:from>
    <xdr:to>
      <xdr:col>85</xdr:col>
      <xdr:colOff>127000</xdr:colOff>
      <xdr:row>58</xdr:row>
      <xdr:rowOff>8316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23258"/>
          <a:ext cx="838200" cy="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150608</xdr:rowOff>
    </xdr:from>
    <xdr:to>
      <xdr:col>81</xdr:col>
      <xdr:colOff>50800</xdr:colOff>
      <xdr:row>57</xdr:row>
      <xdr:rowOff>156521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23258"/>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156521</xdr:rowOff>
    </xdr:from>
    <xdr:to>
      <xdr:col>76</xdr:col>
      <xdr:colOff>114300</xdr:colOff>
      <xdr:row>58</xdr:row>
      <xdr:rowOff>7542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2917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7542</xdr:rowOff>
    </xdr:from>
    <xdr:to>
      <xdr:col>71</xdr:col>
      <xdr:colOff>177800</xdr:colOff>
      <xdr:row>58</xdr:row>
      <xdr:rowOff>11495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5164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128966</xdr:rowOff>
    </xdr:from>
    <xdr:to>
      <xdr:col>85</xdr:col>
      <xdr:colOff>177800</xdr:colOff>
      <xdr:row>58</xdr:row>
      <xdr:rowOff>59116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99808</xdr:rowOff>
    </xdr:from>
    <xdr:to>
      <xdr:col>81</xdr:col>
      <xdr:colOff>101600</xdr:colOff>
      <xdr:row>58</xdr:row>
      <xdr:rowOff>29958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21085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105721</xdr:rowOff>
    </xdr:from>
    <xdr:to>
      <xdr:col>76</xdr:col>
      <xdr:colOff>165100</xdr:colOff>
      <xdr:row>58</xdr:row>
      <xdr:rowOff>35871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26998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128192</xdr:rowOff>
    </xdr:from>
    <xdr:to>
      <xdr:col>72</xdr:col>
      <xdr:colOff>38100</xdr:colOff>
      <xdr:row>58</xdr:row>
      <xdr:rowOff>58342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49469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132145</xdr:rowOff>
    </xdr:from>
    <xdr:to>
      <xdr:col>67</xdr:col>
      <xdr:colOff>101600</xdr:colOff>
      <xdr:row>58</xdr:row>
      <xdr:rowOff>62295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53422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9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40331</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4881"/>
          <a:ext cx="8382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39971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4521"/>
          <a:ext cx="889000" cy="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36398</xdr:rowOff>
    </xdr:from>
    <xdr:to>
      <xdr:col>71</xdr:col>
      <xdr:colOff>177800</xdr:colOff>
      <xdr:row>79</xdr:row>
      <xdr:rowOff>39971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0948"/>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160981</xdr:rowOff>
    </xdr:from>
    <xdr:to>
      <xdr:col>85</xdr:col>
      <xdr:colOff>177800</xdr:colOff>
      <xdr:row>79</xdr:row>
      <xdr:rowOff>91131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160621</xdr:rowOff>
    </xdr:from>
    <xdr:to>
      <xdr:col>72</xdr:col>
      <xdr:colOff>38100</xdr:colOff>
      <xdr:row>79</xdr:row>
      <xdr:rowOff>90771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81898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157048</xdr:rowOff>
    </xdr:from>
    <xdr:to>
      <xdr:col>67</xdr:col>
      <xdr:colOff>101600</xdr:colOff>
      <xdr:row>79</xdr:row>
      <xdr:rowOff>87198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78325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122600</xdr:rowOff>
    </xdr:from>
    <xdr:to>
      <xdr:col>85</xdr:col>
      <xdr:colOff>127000</xdr:colOff>
      <xdr:row>97</xdr:row>
      <xdr:rowOff>124620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53250"/>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122600</xdr:rowOff>
    </xdr:from>
    <xdr:to>
      <xdr:col>81</xdr:col>
      <xdr:colOff>50800</xdr:colOff>
      <xdr:row>97</xdr:row>
      <xdr:rowOff>128921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53250"/>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128921</xdr:rowOff>
    </xdr:from>
    <xdr:to>
      <xdr:col>76</xdr:col>
      <xdr:colOff>114300</xdr:colOff>
      <xdr:row>97</xdr:row>
      <xdr:rowOff>144428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59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144428</xdr:rowOff>
    </xdr:from>
    <xdr:to>
      <xdr:col>71</xdr:col>
      <xdr:colOff>177800</xdr:colOff>
      <xdr:row>97</xdr:row>
      <xdr:rowOff>163082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75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73820</xdr:rowOff>
    </xdr:from>
    <xdr:to>
      <xdr:col>85</xdr:col>
      <xdr:colOff>177800</xdr:colOff>
      <xdr:row>98</xdr:row>
      <xdr:rowOff>3970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52247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71800</xdr:rowOff>
    </xdr:from>
    <xdr:to>
      <xdr:col>81</xdr:col>
      <xdr:colOff>101600</xdr:colOff>
      <xdr:row>98</xdr:row>
      <xdr:rowOff>1950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164527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9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78121</xdr:rowOff>
    </xdr:from>
    <xdr:to>
      <xdr:col>76</xdr:col>
      <xdr:colOff>165100</xdr:colOff>
      <xdr:row>98</xdr:row>
      <xdr:rowOff>8271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170848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0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93628</xdr:rowOff>
    </xdr:from>
    <xdr:to>
      <xdr:col>72</xdr:col>
      <xdr:colOff>38100</xdr:colOff>
      <xdr:row>98</xdr:row>
      <xdr:rowOff>23778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14905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112282</xdr:rowOff>
    </xdr:from>
    <xdr:to>
      <xdr:col>67</xdr:col>
      <xdr:colOff>101600</xdr:colOff>
      <xdr:row>98</xdr:row>
      <xdr:rowOff>42432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33559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175,251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い数値となっている。主な要因としては、継続事業として実施している公営住宅等の整備事業や公共施設長寿命化修繕事業による橋梁及びトンネルの長寿命化のための事業費が増加していることが要因である。また、消防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円となっており、類似団体平均に比べ高い数値となっているが、主な要因としては、ポンプ自動車の更新時期を迎えていることが要因である。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普通建設事業費等の抑制により実質単年度収支については黒字となっている。今後も引き続き経費節減等により財政の健全化を図っていく。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も赤字額は発生していないが、今後において上下水道事業に係るインフラの老朽化に伴う整備や、高齢化等に伴う介護保険事業に係る保険給付費の増加が見込まれることから、更なる経費の適正化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3552219</v>
      </c>
      <c r="BO4" s="415"/>
      <c r="BP4" s="415"/>
      <c r="BQ4" s="415"/>
      <c r="BR4" s="415"/>
      <c r="BS4" s="415"/>
      <c r="BT4" s="415"/>
      <c r="BU4" s="416"/>
      <c r="BV4" s="414">
        <v>3753972</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4.3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3408516</v>
      </c>
      <c r="BO5" s="420"/>
      <c r="BP5" s="420"/>
      <c r="BQ5" s="420"/>
      <c r="BR5" s="420"/>
      <c r="BS5" s="420"/>
      <c r="BT5" s="420"/>
      <c r="BU5" s="421"/>
      <c r="BV5" s="419">
        <v>3627491</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89.8</v>
      </c>
      <c r="CU5" s="390"/>
      <c r="CV5" s="390"/>
      <c r="CW5" s="390"/>
      <c r="CX5" s="390"/>
      <c r="CY5" s="390"/>
      <c r="CZ5" s="390"/>
      <c r="DA5" s="391"/>
      <c r="DB5" s="389">
        <v>84.3</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143703</v>
      </c>
      <c r="BO6" s="420"/>
      <c r="BP6" s="420"/>
      <c r="BQ6" s="420"/>
      <c r="BR6" s="420"/>
      <c r="BS6" s="420"/>
      <c r="BT6" s="420"/>
      <c r="BU6" s="421"/>
      <c r="BV6" s="419">
        <v>126481</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90.6</v>
      </c>
      <c r="CU6" s="563"/>
      <c r="CV6" s="563"/>
      <c r="CW6" s="563"/>
      <c r="CX6" s="563"/>
      <c r="CY6" s="563"/>
      <c r="CZ6" s="563"/>
      <c r="DA6" s="564"/>
      <c r="DB6" s="562">
        <v>87.1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1000</v>
      </c>
      <c r="BO7" s="420"/>
      <c r="BP7" s="420"/>
      <c r="BQ7" s="420"/>
      <c r="BR7" s="420"/>
      <c r="BS7" s="420"/>
      <c r="BT7" s="420"/>
      <c r="BU7" s="421"/>
      <c r="BV7" s="419">
        <v>25431</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2268397</v>
      </c>
      <c r="CU7" s="420"/>
      <c r="CV7" s="420"/>
      <c r="CW7" s="420"/>
      <c r="CX7" s="420"/>
      <c r="CY7" s="420"/>
      <c r="CZ7" s="420"/>
      <c r="DA7" s="421"/>
      <c r="DB7" s="419">
        <v>2326054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142703</v>
      </c>
      <c r="BO8" s="420"/>
      <c r="BP8" s="420"/>
      <c r="BQ8" s="420"/>
      <c r="BR8" s="420"/>
      <c r="BS8" s="420"/>
      <c r="BT8" s="420"/>
      <c r="BU8" s="421"/>
      <c r="BV8" s="419">
        <v>101050</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0.15</v>
      </c>
      <c r="CU8" s="525"/>
      <c r="CV8" s="525"/>
      <c r="CW8" s="525"/>
      <c r="CX8" s="525"/>
      <c r="CY8" s="525"/>
      <c r="CZ8" s="525"/>
      <c r="DA8" s="526"/>
      <c r="DB8" s="524">
        <v>0.16</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2605</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119</v>
      </c>
      <c r="AV9" s="470"/>
      <c r="AW9" s="470"/>
      <c r="AX9" s="470"/>
      <c r="AY9" s="399" t="s">
        <v>120</v>
      </c>
      <c r="AZ9" s="400"/>
      <c r="BA9" s="400"/>
      <c r="BB9" s="400"/>
      <c r="BC9" s="400"/>
      <c r="BD9" s="400"/>
      <c r="BE9" s="400"/>
      <c r="BF9" s="400"/>
      <c r="BG9" s="400"/>
      <c r="BH9" s="400"/>
      <c r="BI9" s="400"/>
      <c r="BJ9" s="400"/>
      <c r="BK9" s="400"/>
      <c r="BL9" s="400"/>
      <c r="BM9" s="401"/>
      <c r="BN9" s="419">
        <v>41653</v>
      </c>
      <c r="BO9" s="420"/>
      <c r="BP9" s="420"/>
      <c r="BQ9" s="420"/>
      <c r="BR9" s="420"/>
      <c r="BS9" s="420"/>
      <c r="BT9" s="420"/>
      <c r="BU9" s="421"/>
      <c r="BV9" s="419">
        <v>-11466</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11.3</v>
      </c>
      <c r="CU9" s="390"/>
      <c r="CV9" s="390"/>
      <c r="CW9" s="390"/>
      <c r="CX9" s="390"/>
      <c r="CY9" s="390"/>
      <c r="CZ9" s="390"/>
      <c r="DA9" s="391"/>
      <c r="DB9" s="389">
        <v>11.5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2976</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487</v>
      </c>
      <c r="BO10" s="420"/>
      <c r="BP10" s="420"/>
      <c r="BQ10" s="420"/>
      <c r="BR10" s="420"/>
      <c r="BS10" s="420"/>
      <c r="BT10" s="420"/>
      <c r="BU10" s="421"/>
      <c r="BV10" s="419">
        <v>168491</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130</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2569</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101080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2528</v>
      </c>
      <c r="S13" s="516"/>
      <c r="T13" s="516"/>
      <c r="U13" s="516"/>
      <c r="V13" s="517"/>
      <c r="W13" s="500" t="s">
        <v>143</v>
      </c>
      <c r="X13" s="433"/>
      <c r="Y13" s="433"/>
      <c r="Z13" s="433"/>
      <c r="AA13" s="433"/>
      <c r="AB13" s="434"/>
      <c r="AC13" s="395">
        <v>378</v>
      </c>
      <c r="AD13" s="396"/>
      <c r="AE13" s="396"/>
      <c r="AF13" s="396"/>
      <c r="AG13" s="397"/>
      <c r="AH13" s="395">
        <v>435</v>
      </c>
      <c r="AI13" s="396"/>
      <c r="AJ13" s="396"/>
      <c r="AK13" s="396"/>
      <c r="AL13" s="398"/>
      <c r="AM13" s="489" t="s">
        <v>144</v>
      </c>
      <c r="AN13" s="393"/>
      <c r="AO13" s="393"/>
      <c r="AP13" s="393"/>
      <c r="AQ13" s="393"/>
      <c r="AR13" s="393"/>
      <c r="AS13" s="393"/>
      <c r="AT13" s="394"/>
      <c r="AU13" s="469" t="s">
        <v>124</v>
      </c>
      <c r="AV13" s="470"/>
      <c r="AW13" s="470"/>
      <c r="AX13" s="470"/>
      <c r="AY13" s="399" t="s">
        <v>145</v>
      </c>
      <c r="AZ13" s="400"/>
      <c r="BA13" s="400"/>
      <c r="BB13" s="400"/>
      <c r="BC13" s="400"/>
      <c r="BD13" s="400"/>
      <c r="BE13" s="400"/>
      <c r="BF13" s="400"/>
      <c r="BG13" s="400"/>
      <c r="BH13" s="400"/>
      <c r="BI13" s="400"/>
      <c r="BJ13" s="400"/>
      <c r="BK13" s="400"/>
      <c r="BL13" s="400"/>
      <c r="BM13" s="401"/>
      <c r="BN13" s="419">
        <v>-58940</v>
      </c>
      <c r="BO13" s="420"/>
      <c r="BP13" s="420"/>
      <c r="BQ13" s="420"/>
      <c r="BR13" s="420"/>
      <c r="BS13" s="420"/>
      <c r="BT13" s="420"/>
      <c r="BU13" s="421"/>
      <c r="BV13" s="419">
        <v>157025</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8.1999999999999993</v>
      </c>
      <c r="CU13" s="390"/>
      <c r="CV13" s="390"/>
      <c r="CW13" s="390"/>
      <c r="CX13" s="390"/>
      <c r="CY13" s="390"/>
      <c r="CZ13" s="390"/>
      <c r="DA13" s="391"/>
      <c r="DB13" s="389">
        <v>8.6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2612</v>
      </c>
      <c r="S14" s="516"/>
      <c r="T14" s="516"/>
      <c r="U14" s="516"/>
      <c r="V14" s="517"/>
      <c r="W14" s="518"/>
      <c r="X14" s="436"/>
      <c r="Y14" s="436"/>
      <c r="Z14" s="436"/>
      <c r="AA14" s="436"/>
      <c r="AB14" s="437"/>
      <c r="AC14" s="508">
        <v>30</v>
      </c>
      <c r="AD14" s="509"/>
      <c r="AE14" s="509"/>
      <c r="AF14" s="509"/>
      <c r="AG14" s="510"/>
      <c r="AH14" s="508">
        <v>30.6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133</v>
      </c>
      <c r="CU14" s="520"/>
      <c r="CV14" s="520"/>
      <c r="CW14" s="520"/>
      <c r="CX14" s="520"/>
      <c r="CY14" s="520"/>
      <c r="CZ14" s="520"/>
      <c r="DA14" s="521"/>
      <c r="DB14" s="519" t="s">
        <v>133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2568</v>
      </c>
      <c r="S15" s="516"/>
      <c r="T15" s="516"/>
      <c r="U15" s="516"/>
      <c r="V15" s="517"/>
      <c r="W15" s="500" t="s">
        <v>150</v>
      </c>
      <c r="X15" s="433"/>
      <c r="Y15" s="433"/>
      <c r="Z15" s="433"/>
      <c r="AA15" s="433"/>
      <c r="AB15" s="434"/>
      <c r="AC15" s="395">
        <v>187</v>
      </c>
      <c r="AD15" s="396"/>
      <c r="AE15" s="396"/>
      <c r="AF15" s="396"/>
      <c r="AG15" s="397"/>
      <c r="AH15" s="395">
        <v>225</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334112</v>
      </c>
      <c r="BO15" s="415"/>
      <c r="BP15" s="415"/>
      <c r="BQ15" s="415"/>
      <c r="BR15" s="415"/>
      <c r="BS15" s="415"/>
      <c r="BT15" s="415"/>
      <c r="BU15" s="416"/>
      <c r="BV15" s="414">
        <v>317914</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14.8</v>
      </c>
      <c r="AD16" s="509"/>
      <c r="AE16" s="509"/>
      <c r="AF16" s="509"/>
      <c r="AG16" s="510"/>
      <c r="AH16" s="508">
        <v>15.8</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2175587</v>
      </c>
      <c r="BO16" s="420"/>
      <c r="BP16" s="420"/>
      <c r="BQ16" s="420"/>
      <c r="BR16" s="420"/>
      <c r="BS16" s="420"/>
      <c r="BT16" s="420"/>
      <c r="BU16" s="421"/>
      <c r="BV16" s="419">
        <v>2184292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695</v>
      </c>
      <c r="AD17" s="396"/>
      <c r="AE17" s="396"/>
      <c r="AF17" s="396"/>
      <c r="AG17" s="397"/>
      <c r="AH17" s="395">
        <v>762</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408161</v>
      </c>
      <c r="BO17" s="420"/>
      <c r="BP17" s="420"/>
      <c r="BQ17" s="420"/>
      <c r="BR17" s="420"/>
      <c r="BS17" s="420"/>
      <c r="BT17" s="420"/>
      <c r="BU17" s="421"/>
      <c r="BV17" s="419">
        <v>386429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250.13</v>
      </c>
      <c r="M18" s="490"/>
      <c r="N18" s="490"/>
      <c r="O18" s="490"/>
      <c r="P18" s="490"/>
      <c r="Q18" s="490"/>
      <c r="R18" s="491"/>
      <c r="S18" s="491"/>
      <c r="T18" s="491"/>
      <c r="U18" s="491"/>
      <c r="V18" s="492"/>
      <c r="W18" s="485"/>
      <c r="X18" s="486"/>
      <c r="Y18" s="486"/>
      <c r="Z18" s="486"/>
      <c r="AA18" s="486"/>
      <c r="AB18" s="501"/>
      <c r="AC18" s="383">
        <v>55.2</v>
      </c>
      <c r="AD18" s="384"/>
      <c r="AE18" s="384"/>
      <c r="AF18" s="384"/>
      <c r="AG18" s="493"/>
      <c r="AH18" s="383">
        <v>53.6</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2033253</v>
      </c>
      <c r="BO18" s="420"/>
      <c r="BP18" s="420"/>
      <c r="BQ18" s="420"/>
      <c r="BR18" s="420"/>
      <c r="BS18" s="420"/>
      <c r="BT18" s="420"/>
      <c r="BU18" s="421"/>
      <c r="BV18" s="419">
        <v>1986334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10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2666526</v>
      </c>
      <c r="BO19" s="420"/>
      <c r="BP19" s="420"/>
      <c r="BQ19" s="420"/>
      <c r="BR19" s="420"/>
      <c r="BS19" s="420"/>
      <c r="BT19" s="420"/>
      <c r="BU19" s="421"/>
      <c r="BV19" s="419">
        <v>2648822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1189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3067520</v>
      </c>
      <c r="BO22" s="415"/>
      <c r="BP22" s="415"/>
      <c r="BQ22" s="415"/>
      <c r="BR22" s="415"/>
      <c r="BS22" s="415"/>
      <c r="BT22" s="415"/>
      <c r="BU22" s="416"/>
      <c r="BV22" s="414">
        <v>3217224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2793599</v>
      </c>
      <c r="BO23" s="420"/>
      <c r="BP23" s="420"/>
      <c r="BQ23" s="420"/>
      <c r="BR23" s="420"/>
      <c r="BS23" s="420"/>
      <c r="BT23" s="420"/>
      <c r="BU23" s="421"/>
      <c r="BV23" s="419">
        <v>2928967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6000</v>
      </c>
      <c r="R24" s="396"/>
      <c r="S24" s="396"/>
      <c r="T24" s="396"/>
      <c r="U24" s="396"/>
      <c r="V24" s="397"/>
      <c r="W24" s="465"/>
      <c r="X24" s="456"/>
      <c r="Y24" s="457"/>
      <c r="Z24" s="392" t="s">
        <v>175</v>
      </c>
      <c r="AA24" s="393"/>
      <c r="AB24" s="393"/>
      <c r="AC24" s="393"/>
      <c r="AD24" s="393"/>
      <c r="AE24" s="393"/>
      <c r="AF24" s="393"/>
      <c r="AG24" s="394"/>
      <c r="AH24" s="395">
        <v>63</v>
      </c>
      <c r="AI24" s="396"/>
      <c r="AJ24" s="396"/>
      <c r="AK24" s="396"/>
      <c r="AL24" s="397"/>
      <c r="AM24" s="395">
        <v>176148</v>
      </c>
      <c r="AN24" s="396"/>
      <c r="AO24" s="396"/>
      <c r="AP24" s="396"/>
      <c r="AQ24" s="396"/>
      <c r="AR24" s="397"/>
      <c r="AS24" s="395">
        <v>2796</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1930597</v>
      </c>
      <c r="BO24" s="420"/>
      <c r="BP24" s="420"/>
      <c r="BQ24" s="420"/>
      <c r="BR24" s="420"/>
      <c r="BS24" s="420"/>
      <c r="BT24" s="420"/>
      <c r="BU24" s="421"/>
      <c r="BV24" s="419">
        <v>1968069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5440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180</v>
      </c>
      <c r="AN25" s="396"/>
      <c r="AO25" s="396"/>
      <c r="AP25" s="396"/>
      <c r="AQ25" s="396"/>
      <c r="AR25" s="397"/>
      <c r="AS25" s="395" t="s">
        <v>133</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28704</v>
      </c>
      <c r="BO25" s="415"/>
      <c r="BP25" s="415"/>
      <c r="BQ25" s="415"/>
      <c r="BR25" s="415"/>
      <c r="BS25" s="415"/>
      <c r="BT25" s="415"/>
      <c r="BU25" s="416"/>
      <c r="BV25" s="414">
        <v>52876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5190</v>
      </c>
      <c r="R26" s="396"/>
      <c r="S26" s="396"/>
      <c r="T26" s="396"/>
      <c r="U26" s="396"/>
      <c r="V26" s="397"/>
      <c r="W26" s="465"/>
      <c r="X26" s="456"/>
      <c r="Y26" s="457"/>
      <c r="Z26" s="392" t="s">
        <v>183</v>
      </c>
      <c r="AA26" s="430"/>
      <c r="AB26" s="430"/>
      <c r="AC26" s="430"/>
      <c r="AD26" s="430"/>
      <c r="AE26" s="430"/>
      <c r="AF26" s="430"/>
      <c r="AG26" s="431"/>
      <c r="AH26" s="395" t="s">
        <v>184</v>
      </c>
      <c r="AI26" s="396"/>
      <c r="AJ26" s="396"/>
      <c r="AK26" s="396"/>
      <c r="AL26" s="397"/>
      <c r="AM26" s="395" t="s">
        <v>133</v>
      </c>
      <c r="AN26" s="396"/>
      <c r="AO26" s="396"/>
      <c r="AP26" s="396"/>
      <c r="AQ26" s="396"/>
      <c r="AR26" s="397"/>
      <c r="AS26" s="395" t="s">
        <v>180</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133</v>
      </c>
      <c r="BO26" s="420"/>
      <c r="BP26" s="420"/>
      <c r="BQ26" s="420"/>
      <c r="BR26" s="420"/>
      <c r="BS26" s="420"/>
      <c r="BT26" s="420"/>
      <c r="BU26" s="421"/>
      <c r="BV26" s="419" t="s">
        <v>133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186</v>
      </c>
      <c r="F27" s="393"/>
      <c r="G27" s="393"/>
      <c r="H27" s="393"/>
      <c r="I27" s="393"/>
      <c r="J27" s="393"/>
      <c r="K27" s="394"/>
      <c r="L27" s="395">
        <v>1</v>
      </c>
      <c r="M27" s="396"/>
      <c r="N27" s="396"/>
      <c r="O27" s="396"/>
      <c r="P27" s="397"/>
      <c r="Q27" s="395">
        <v>2320</v>
      </c>
      <c r="R27" s="396"/>
      <c r="S27" s="396"/>
      <c r="T27" s="396"/>
      <c r="U27" s="396"/>
      <c r="V27" s="397"/>
      <c r="W27" s="465"/>
      <c r="X27" s="456"/>
      <c r="Y27" s="457"/>
      <c r="Z27" s="392" t="s">
        <v>187</v>
      </c>
      <c r="AA27" s="393"/>
      <c r="AB27" s="393"/>
      <c r="AC27" s="393"/>
      <c r="AD27" s="393"/>
      <c r="AE27" s="393"/>
      <c r="AF27" s="393"/>
      <c r="AG27" s="394"/>
      <c r="AH27" s="395">
        <v>4</v>
      </c>
      <c r="AI27" s="396"/>
      <c r="AJ27" s="396"/>
      <c r="AK27" s="396"/>
      <c r="AL27" s="397"/>
      <c r="AM27" s="395">
        <v>9456</v>
      </c>
      <c r="AN27" s="396"/>
      <c r="AO27" s="396"/>
      <c r="AP27" s="396"/>
      <c r="AQ27" s="396"/>
      <c r="AR27" s="397"/>
      <c r="AS27" s="395">
        <v>2364</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133</v>
      </c>
      <c r="BO27" s="423"/>
      <c r="BP27" s="423"/>
      <c r="BQ27" s="423"/>
      <c r="BR27" s="423"/>
      <c r="BS27" s="423"/>
      <c r="BT27" s="423"/>
      <c r="BU27" s="424"/>
      <c r="BV27" s="422" t="s">
        <v>133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1790</v>
      </c>
      <c r="R28" s="396"/>
      <c r="S28" s="396"/>
      <c r="T28" s="396"/>
      <c r="U28" s="396"/>
      <c r="V28" s="397"/>
      <c r="W28" s="465"/>
      <c r="X28" s="456"/>
      <c r="Y28" s="457"/>
      <c r="Z28" s="392" t="s">
        <v>190</v>
      </c>
      <c r="AA28" s="393"/>
      <c r="AB28" s="393"/>
      <c r="AC28" s="393"/>
      <c r="AD28" s="393"/>
      <c r="AE28" s="393"/>
      <c r="AF28" s="393"/>
      <c r="AG28" s="394"/>
      <c r="AH28" s="395" t="s">
        <v>133</v>
      </c>
      <c r="AI28" s="396"/>
      <c r="AJ28" s="396"/>
      <c r="AK28" s="396"/>
      <c r="AL28" s="397"/>
      <c r="AM28" s="395" t="s">
        <v>133</v>
      </c>
      <c r="AN28" s="396"/>
      <c r="AO28" s="396"/>
      <c r="AP28" s="396"/>
      <c r="AQ28" s="396"/>
      <c r="AR28" s="397"/>
      <c r="AS28" s="395" t="s">
        <v>180</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575243</v>
      </c>
      <c r="BO28" s="415"/>
      <c r="BP28" s="415"/>
      <c r="BQ28" s="415"/>
      <c r="BR28" s="415"/>
      <c r="BS28" s="415"/>
      <c r="BT28" s="415"/>
      <c r="BU28" s="416"/>
      <c r="BV28" s="414">
        <v>655836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7</v>
      </c>
      <c r="M29" s="396"/>
      <c r="N29" s="396"/>
      <c r="O29" s="396"/>
      <c r="P29" s="397"/>
      <c r="Q29" s="395">
        <v>1580</v>
      </c>
      <c r="R29" s="396"/>
      <c r="S29" s="396"/>
      <c r="T29" s="396"/>
      <c r="U29" s="396"/>
      <c r="V29" s="397"/>
      <c r="W29" s="466"/>
      <c r="X29" s="467"/>
      <c r="Y29" s="468"/>
      <c r="Z29" s="392" t="s">
        <v>193</v>
      </c>
      <c r="AA29" s="393"/>
      <c r="AB29" s="393"/>
      <c r="AC29" s="393"/>
      <c r="AD29" s="393"/>
      <c r="AE29" s="393"/>
      <c r="AF29" s="393"/>
      <c r="AG29" s="394"/>
      <c r="AH29" s="395">
        <v>67</v>
      </c>
      <c r="AI29" s="396"/>
      <c r="AJ29" s="396"/>
      <c r="AK29" s="396"/>
      <c r="AL29" s="397"/>
      <c r="AM29" s="395">
        <v>185604</v>
      </c>
      <c r="AN29" s="396"/>
      <c r="AO29" s="396"/>
      <c r="AP29" s="396"/>
      <c r="AQ29" s="396"/>
      <c r="AR29" s="397"/>
      <c r="AS29" s="395">
        <v>2770</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149783</v>
      </c>
      <c r="BO29" s="420"/>
      <c r="BP29" s="420"/>
      <c r="BQ29" s="420"/>
      <c r="BR29" s="420"/>
      <c r="BS29" s="420"/>
      <c r="BT29" s="420"/>
      <c r="BU29" s="421"/>
      <c r="BV29" s="419">
        <v>149671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96.5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1381553</v>
      </c>
      <c r="BO30" s="423"/>
      <c r="BP30" s="423"/>
      <c r="BQ30" s="423"/>
      <c r="BR30" s="423"/>
      <c r="BS30" s="423"/>
      <c r="BT30" s="423"/>
      <c r="BU30" s="424"/>
      <c r="BV30" s="422">
        <v>1132739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簡易水道事業特別会計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愛別町外３町塵芥処理組合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大雪浄化組合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大雪消防組合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上川教育研修センター</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上川広域滞納整理機構</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上川中部福祉事務組合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rH8Dxqai8AmcBYef8ad4vLd89yed8LSzjHevq7WRC0CVmyUlbWYlK5f8+AVnlJxPEUp3mx3p8+cVLqOogDVDA==" saltValue="+eNayCMllwzXUxKk7+fh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568</v>
      </c>
      <c r="D34" s="1151"/>
      <c r="E34" s="1152"/>
      <c r="F34" s="32">
        <v>12.62</v>
      </c>
      <c r="G34" s="33">
        <v>12.24</v>
      </c>
      <c r="H34" s="33">
        <v>10.96</v>
      </c>
      <c r="I34" s="33">
        <v>9.26</v>
      </c>
      <c r="J34" s="34">
        <v>8.89</v>
      </c>
      <c r="K34" s="22"/>
      <c r="L34" s="22"/>
      <c r="M34" s="22"/>
      <c r="N34" s="22"/>
      <c r="O34" s="22"/>
      <c r="P34" s="22"/>
    </row>
    <row r="35" spans="1:16" ht="39" customHeight="1" x14ac:dyDescent="0.15">
      <c r="A35" s="22"/>
      <c r="B35" s="35"/>
      <c r="C35" s="1145" t="s">
        <v>569</v>
      </c>
      <c r="D35" s="1146"/>
      <c r="E35" s="1147"/>
      <c r="F35" s="36">
        <v>4.95</v>
      </c>
      <c r="G35" s="37">
        <v>5.3</v>
      </c>
      <c r="H35" s="37">
        <v>5.29</v>
      </c>
      <c r="I35" s="37">
        <v>4.34</v>
      </c>
      <c r="J35" s="38">
        <v>6.29</v>
      </c>
      <c r="K35" s="22"/>
      <c r="L35" s="22"/>
      <c r="M35" s="22"/>
      <c r="N35" s="22"/>
      <c r="O35" s="22"/>
      <c r="P35" s="22"/>
    </row>
    <row r="36" spans="1:16" ht="39" customHeight="1" x14ac:dyDescent="0.15">
      <c r="A36" s="22"/>
      <c r="B36" s="35"/>
      <c r="C36" s="1145" t="s">
        <v>570</v>
      </c>
      <c r="D36" s="1146"/>
      <c r="E36" s="1147"/>
      <c r="F36" s="36">
        <v>0.82</v>
      </c>
      <c r="G36" s="37">
        <v>0.35</v>
      </c>
      <c r="H36" s="37">
        <v>1.43</v>
      </c>
      <c r="I36" s="37">
        <v>1.4</v>
      </c>
      <c r="J36" s="38">
        <v>0.96</v>
      </c>
      <c r="K36" s="22"/>
      <c r="L36" s="22"/>
      <c r="M36" s="22"/>
      <c r="N36" s="22"/>
      <c r="O36" s="22"/>
      <c r="P36" s="22"/>
    </row>
    <row r="37" spans="1:16" ht="39" customHeight="1" x14ac:dyDescent="0.15">
      <c r="A37" s="22"/>
      <c r="B37" s="35"/>
      <c r="C37" s="1145" t="s">
        <v>571</v>
      </c>
      <c r="D37" s="1146"/>
      <c r="E37" s="1147"/>
      <c r="F37" s="36">
        <v>0.24</v>
      </c>
      <c r="G37" s="37">
        <v>0.45</v>
      </c>
      <c r="H37" s="37">
        <v>0.67</v>
      </c>
      <c r="I37" s="37">
        <v>0.72</v>
      </c>
      <c r="J37" s="38">
        <v>0.33</v>
      </c>
      <c r="K37" s="22"/>
      <c r="L37" s="22"/>
      <c r="M37" s="22"/>
      <c r="N37" s="22"/>
      <c r="O37" s="22"/>
      <c r="P37" s="22"/>
    </row>
    <row r="38" spans="1:16" ht="39" customHeight="1" x14ac:dyDescent="0.15">
      <c r="A38" s="22"/>
      <c r="B38" s="35"/>
      <c r="C38" s="1145" t="s">
        <v>572</v>
      </c>
      <c r="D38" s="1146"/>
      <c r="E38" s="1147"/>
      <c r="F38" s="36">
        <v>0.08</v>
      </c>
      <c r="G38" s="37">
        <v>0.11</v>
      </c>
      <c r="H38" s="37">
        <v>0.1</v>
      </c>
      <c r="I38" s="37">
        <v>7.0000000000000007E-2</v>
      </c>
      <c r="J38" s="38">
        <v>0.04</v>
      </c>
      <c r="K38" s="22"/>
      <c r="L38" s="22"/>
      <c r="M38" s="22"/>
      <c r="N38" s="22"/>
      <c r="O38" s="22"/>
      <c r="P38" s="22"/>
    </row>
    <row r="39" spans="1:16" ht="39" customHeight="1" x14ac:dyDescent="0.15">
      <c r="A39" s="22"/>
      <c r="B39" s="35"/>
      <c r="C39" s="1145" t="s">
        <v>573</v>
      </c>
      <c r="D39" s="1146"/>
      <c r="E39" s="1147"/>
      <c r="F39" s="36">
        <v>0.51</v>
      </c>
      <c r="G39" s="37">
        <v>0.49</v>
      </c>
      <c r="H39" s="37">
        <v>0.51</v>
      </c>
      <c r="I39" s="37">
        <v>0.26</v>
      </c>
      <c r="J39" s="38">
        <v>0</v>
      </c>
      <c r="K39" s="22"/>
      <c r="L39" s="22"/>
      <c r="M39" s="22"/>
      <c r="N39" s="22"/>
      <c r="O39" s="22"/>
      <c r="P39" s="22"/>
    </row>
    <row r="40" spans="1:16" ht="39" customHeight="1" x14ac:dyDescent="0.15">
      <c r="A40" s="22"/>
      <c r="B40" s="35"/>
      <c r="C40" s="1145" t="s">
        <v>574</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576</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P3kAu9CtPGDK1GunH4aMMjC8wY2tFkXxOV9bahTcXilYvrgrRR9yr0QN6hC3IWm6TmfQooFCtrwFoXB6/n91Q==" saltValue="0p6hbisfYHAvPjOkcVIH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328</v>
      </c>
      <c r="L45" s="60">
        <v>347</v>
      </c>
      <c r="M45" s="60">
        <v>364</v>
      </c>
      <c r="N45" s="60">
        <v>363</v>
      </c>
      <c r="O45" s="61">
        <v>354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129</v>
      </c>
      <c r="L48" s="64">
        <v>135</v>
      </c>
      <c r="M48" s="64">
        <v>130</v>
      </c>
      <c r="N48" s="64">
        <v>129</v>
      </c>
      <c r="O48" s="65">
        <v>129</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518</v>
      </c>
      <c r="L49" s="64" t="s">
        <v>518</v>
      </c>
      <c r="M49" s="64">
        <v>0</v>
      </c>
      <c r="N49" s="64">
        <v>1</v>
      </c>
      <c r="O49" s="65">
        <v>2</v>
      </c>
      <c r="P49" s="48"/>
      <c r="Q49" s="48"/>
      <c r="R49" s="48"/>
      <c r="S49" s="48"/>
      <c r="T49" s="48"/>
      <c r="U49" s="48"/>
    </row>
    <row r="50" spans="1:21" ht="30.75" customHeight="1" x14ac:dyDescent="0.15">
      <c r="A50" s="48"/>
      <c r="B50" s="1178"/>
      <c r="C50" s="1179"/>
      <c r="D50" s="62"/>
      <c r="E50" s="1155" t="s">
        <v>17</v>
      </c>
      <c r="F50" s="1155"/>
      <c r="G50" s="1155"/>
      <c r="H50" s="1155"/>
      <c r="I50" s="1155"/>
      <c r="J50" s="1156"/>
      <c r="K50" s="63">
        <v>5</v>
      </c>
      <c r="L50" s="64">
        <v>5</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314</v>
      </c>
      <c r="L52" s="64">
        <v>321</v>
      </c>
      <c r="M52" s="64">
        <v>334</v>
      </c>
      <c r="N52" s="64">
        <v>330</v>
      </c>
      <c r="O52" s="65">
        <v>325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148</v>
      </c>
      <c r="L53" s="69">
        <v>166</v>
      </c>
      <c r="M53" s="69">
        <v>160</v>
      </c>
      <c r="N53" s="69">
        <v>163</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wIbIauWKFouTxJFg1JlDbyctJpJS66K//Dw/M+HrgG8QHQFoOsKfQkbcKixrD+VI3E0VBwUN44MIjfjtP/WCg==" saltValue="8NqV6UuYk8fKlWrwaqj8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3327</v>
      </c>
      <c r="J41" s="356">
        <v>3223</v>
      </c>
      <c r="K41" s="356">
        <v>3300</v>
      </c>
      <c r="L41" s="356">
        <v>3217</v>
      </c>
      <c r="M41" s="357">
        <v>3068</v>
      </c>
    </row>
    <row r="42" spans="2:13" ht="27.75" customHeight="1" x14ac:dyDescent="0.15">
      <c r="B42" s="1186"/>
      <c r="C42" s="1187"/>
      <c r="D42" s="106"/>
      <c r="E42" s="1190" t="s">
        <v>34</v>
      </c>
      <c r="F42" s="1190"/>
      <c r="G42" s="1190"/>
      <c r="H42" s="1191"/>
      <c r="I42" s="358">
        <v>5</v>
      </c>
      <c r="J42" s="359" t="s">
        <v>518</v>
      </c>
      <c r="K42" s="359" t="s">
        <v>518</v>
      </c>
      <c r="L42" s="359" t="s">
        <v>518</v>
      </c>
      <c r="M42" s="360" t="s">
        <v>518</v>
      </c>
    </row>
    <row r="43" spans="2:13" ht="27.75" customHeight="1" x14ac:dyDescent="0.15">
      <c r="B43" s="1186"/>
      <c r="C43" s="1187"/>
      <c r="D43" s="106"/>
      <c r="E43" s="1190" t="s">
        <v>35</v>
      </c>
      <c r="F43" s="1190"/>
      <c r="G43" s="1190"/>
      <c r="H43" s="1191"/>
      <c r="I43" s="358">
        <v>1247</v>
      </c>
      <c r="J43" s="359">
        <v>1365</v>
      </c>
      <c r="K43" s="359">
        <v>1275</v>
      </c>
      <c r="L43" s="359">
        <v>1241</v>
      </c>
      <c r="M43" s="360">
        <v>1280</v>
      </c>
    </row>
    <row r="44" spans="2:13" ht="27.75" customHeight="1" x14ac:dyDescent="0.15">
      <c r="B44" s="1186"/>
      <c r="C44" s="1187"/>
      <c r="D44" s="106"/>
      <c r="E44" s="1190" t="s">
        <v>36</v>
      </c>
      <c r="F44" s="1190"/>
      <c r="G44" s="1190"/>
      <c r="H44" s="1191"/>
      <c r="I44" s="358" t="s">
        <v>518</v>
      </c>
      <c r="J44" s="359">
        <v>72</v>
      </c>
      <c r="K44" s="359">
        <v>386</v>
      </c>
      <c r="L44" s="359">
        <v>582</v>
      </c>
      <c r="M44" s="360">
        <v>583</v>
      </c>
    </row>
    <row r="45" spans="2:13" ht="27.75" customHeight="1" x14ac:dyDescent="0.15">
      <c r="B45" s="1186"/>
      <c r="C45" s="1187"/>
      <c r="D45" s="106"/>
      <c r="E45" s="1190" t="s">
        <v>37</v>
      </c>
      <c r="F45" s="1190"/>
      <c r="G45" s="1190"/>
      <c r="H45" s="1191"/>
      <c r="I45" s="358">
        <v>465</v>
      </c>
      <c r="J45" s="359">
        <v>531</v>
      </c>
      <c r="K45" s="359">
        <v>528</v>
      </c>
      <c r="L45" s="359">
        <v>417</v>
      </c>
      <c r="M45" s="360">
        <v>403</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1668</v>
      </c>
      <c r="J50" s="359">
        <v>1588</v>
      </c>
      <c r="K50" s="359">
        <v>1654</v>
      </c>
      <c r="L50" s="359">
        <v>1995</v>
      </c>
      <c r="M50" s="360">
        <v>2178</v>
      </c>
    </row>
    <row r="51" spans="2:13" ht="27.75" customHeight="1" x14ac:dyDescent="0.15">
      <c r="B51" s="1186"/>
      <c r="C51" s="1187"/>
      <c r="D51" s="106"/>
      <c r="E51" s="1190" t="s">
        <v>44</v>
      </c>
      <c r="F51" s="1190"/>
      <c r="G51" s="1190"/>
      <c r="H51" s="1191"/>
      <c r="I51" s="358">
        <v>434</v>
      </c>
      <c r="J51" s="359">
        <v>442</v>
      </c>
      <c r="K51" s="359">
        <v>460</v>
      </c>
      <c r="L51" s="359">
        <v>494</v>
      </c>
      <c r="M51" s="360">
        <v>475</v>
      </c>
    </row>
    <row r="52" spans="2:13" ht="27.75" customHeight="1" x14ac:dyDescent="0.15">
      <c r="B52" s="1188"/>
      <c r="C52" s="1189"/>
      <c r="D52" s="106"/>
      <c r="E52" s="1190" t="s">
        <v>45</v>
      </c>
      <c r="F52" s="1190"/>
      <c r="G52" s="1190"/>
      <c r="H52" s="1191"/>
      <c r="I52" s="358">
        <v>2624</v>
      </c>
      <c r="J52" s="359">
        <v>2945</v>
      </c>
      <c r="K52" s="359">
        <v>3189</v>
      </c>
      <c r="L52" s="359">
        <v>3198</v>
      </c>
      <c r="M52" s="360">
        <v>3046</v>
      </c>
    </row>
    <row r="53" spans="2:13" ht="27.75" customHeight="1" thickBot="1" x14ac:dyDescent="0.2">
      <c r="B53" s="1192" t="s">
        <v>46</v>
      </c>
      <c r="C53" s="1193"/>
      <c r="D53" s="110"/>
      <c r="E53" s="1194" t="s">
        <v>47</v>
      </c>
      <c r="F53" s="1194"/>
      <c r="G53" s="1194"/>
      <c r="H53" s="1195"/>
      <c r="I53" s="361">
        <v>316</v>
      </c>
      <c r="J53" s="362">
        <v>217</v>
      </c>
      <c r="K53" s="362">
        <v>184</v>
      </c>
      <c r="L53" s="362">
        <v>-231</v>
      </c>
      <c r="M53" s="363">
        <v>-366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guti96THw8ttwwGftGkqwgCseQ9J7mxmuKk0lO2hJFWZniKq+bu1UmybvWLyHfaSRAnLpXI1DZ3J+P4xQonJQ==" saltValue="yMtpbRDTnoVt40SdgqFd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447</v>
      </c>
      <c r="G55" s="122">
        <v>656</v>
      </c>
      <c r="H55" s="123">
        <v>575</v>
      </c>
    </row>
    <row r="56" spans="2:8" ht="52.5" customHeight="1" x14ac:dyDescent="0.15">
      <c r="B56" s="124"/>
      <c r="C56" s="1213" t="s">
        <v>51</v>
      </c>
      <c r="D56" s="1213"/>
      <c r="E56" s="1214"/>
      <c r="F56" s="125">
        <v>129</v>
      </c>
      <c r="G56" s="125">
        <v>150</v>
      </c>
      <c r="H56" s="126">
        <v>150</v>
      </c>
    </row>
    <row r="57" spans="2:8" ht="53.25" customHeight="1" x14ac:dyDescent="0.15">
      <c r="B57" s="124"/>
      <c r="C57" s="1215" t="s">
        <v>52</v>
      </c>
      <c r="D57" s="1215"/>
      <c r="E57" s="1216"/>
      <c r="F57" s="127">
        <v>1043</v>
      </c>
      <c r="G57" s="127">
        <v>1133</v>
      </c>
      <c r="H57" s="128">
        <v>1382</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1619</v>
      </c>
      <c r="G63" s="136">
        <v>1938</v>
      </c>
      <c r="H63" s="137">
        <v>2107</v>
      </c>
    </row>
    <row r="64" spans="2:8" x14ac:dyDescent="0.15"/>
  </sheetData>
  <sheetProtection algorithmName="SHA-512" hashValue="cqFlTRSbCUyrZgaMWPa1FujswonBeDFmKLH3vVixj60gohnaQTJPXmAw2VjpxTBtY5z1Hs4s0WbPV61vg5fHGQ==" saltValue="wOXpCBlylPLLRN1uIehT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556</v>
      </c>
      <c r="G2" s="151"/>
      <c r="H2" s="152"/>
    </row>
    <row r="3" spans="1:8" x14ac:dyDescent="0.15">
      <c r="A3" s="148" t="s">
        <v>549</v>
      </c>
      <c r="B3" s="153"/>
      <c r="C3" s="154"/>
      <c r="D3" s="155">
        <v>99463</v>
      </c>
      <c r="E3" s="156"/>
      <c r="F3" s="157">
        <v>271581</v>
      </c>
      <c r="G3" s="158"/>
      <c r="H3" s="159"/>
    </row>
    <row r="4" spans="1:8" x14ac:dyDescent="0.15">
      <c r="A4" s="160"/>
      <c r="B4" s="161"/>
      <c r="C4" s="162"/>
      <c r="D4" s="163">
        <v>32421</v>
      </c>
      <c r="E4" s="164"/>
      <c r="F4" s="165">
        <v>117844</v>
      </c>
      <c r="G4" s="166"/>
      <c r="H4" s="167"/>
    </row>
    <row r="5" spans="1:8" x14ac:dyDescent="0.15">
      <c r="A5" s="148" t="s">
        <v>551</v>
      </c>
      <c r="B5" s="153"/>
      <c r="C5" s="154"/>
      <c r="D5" s="155">
        <v>114471</v>
      </c>
      <c r="E5" s="156"/>
      <c r="F5" s="157">
        <v>268375</v>
      </c>
      <c r="G5" s="158"/>
      <c r="H5" s="159"/>
    </row>
    <row r="6" spans="1:8" x14ac:dyDescent="0.15">
      <c r="A6" s="160"/>
      <c r="B6" s="161"/>
      <c r="C6" s="162"/>
      <c r="D6" s="163">
        <v>16574</v>
      </c>
      <c r="E6" s="164"/>
      <c r="F6" s="165">
        <v>119602</v>
      </c>
      <c r="G6" s="166"/>
      <c r="H6" s="167"/>
    </row>
    <row r="7" spans="1:8" x14ac:dyDescent="0.15">
      <c r="A7" s="148" t="s">
        <v>552</v>
      </c>
      <c r="B7" s="153"/>
      <c r="C7" s="154"/>
      <c r="D7" s="155">
        <v>161126</v>
      </c>
      <c r="E7" s="156"/>
      <c r="F7" s="157">
        <v>301035</v>
      </c>
      <c r="G7" s="158"/>
      <c r="H7" s="159"/>
    </row>
    <row r="8" spans="1:8" x14ac:dyDescent="0.15">
      <c r="A8" s="160"/>
      <c r="B8" s="161"/>
      <c r="C8" s="162"/>
      <c r="D8" s="163">
        <v>72998</v>
      </c>
      <c r="E8" s="164"/>
      <c r="F8" s="165">
        <v>154376</v>
      </c>
      <c r="G8" s="166"/>
      <c r="H8" s="167"/>
    </row>
    <row r="9" spans="1:8" x14ac:dyDescent="0.15">
      <c r="A9" s="148" t="s">
        <v>553</v>
      </c>
      <c r="B9" s="153"/>
      <c r="C9" s="154"/>
      <c r="D9" s="155">
        <v>149677</v>
      </c>
      <c r="E9" s="156"/>
      <c r="F9" s="157">
        <v>277467</v>
      </c>
      <c r="G9" s="158"/>
      <c r="H9" s="159"/>
    </row>
    <row r="10" spans="1:8" x14ac:dyDescent="0.15">
      <c r="A10" s="160"/>
      <c r="B10" s="161"/>
      <c r="C10" s="162"/>
      <c r="D10" s="163">
        <v>59404</v>
      </c>
      <c r="E10" s="164"/>
      <c r="F10" s="165">
        <v>128378</v>
      </c>
      <c r="G10" s="166"/>
      <c r="H10" s="167"/>
    </row>
    <row r="11" spans="1:8" x14ac:dyDescent="0.15">
      <c r="A11" s="148" t="s">
        <v>554</v>
      </c>
      <c r="B11" s="153"/>
      <c r="C11" s="154"/>
      <c r="D11" s="155">
        <v>102171</v>
      </c>
      <c r="E11" s="156"/>
      <c r="F11" s="157">
        <v>282256</v>
      </c>
      <c r="G11" s="158"/>
      <c r="H11" s="159"/>
    </row>
    <row r="12" spans="1:8" x14ac:dyDescent="0.15">
      <c r="A12" s="160"/>
      <c r="B12" s="161"/>
      <c r="C12" s="168"/>
      <c r="D12" s="163">
        <v>44196</v>
      </c>
      <c r="E12" s="164"/>
      <c r="F12" s="165">
        <v>145453</v>
      </c>
      <c r="G12" s="166"/>
      <c r="H12" s="167"/>
    </row>
    <row r="13" spans="1:8" x14ac:dyDescent="0.15">
      <c r="A13" s="148"/>
      <c r="B13" s="153"/>
      <c r="C13" s="169"/>
      <c r="D13" s="170">
        <v>125382</v>
      </c>
      <c r="E13" s="171"/>
      <c r="F13" s="172">
        <v>280143</v>
      </c>
      <c r="G13" s="173"/>
      <c r="H13" s="159"/>
    </row>
    <row r="14" spans="1:8" x14ac:dyDescent="0.15">
      <c r="A14" s="160"/>
      <c r="B14" s="161"/>
      <c r="C14" s="162"/>
      <c r="D14" s="163">
        <v>45119</v>
      </c>
      <c r="E14" s="164"/>
      <c r="F14" s="165">
        <v>133131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4.95</v>
      </c>
      <c r="C19" s="174">
        <f>ROUND(VALUE(SUBSTITUTE(実質収支比率等に係る経年分析!G$48,"▲","-")),2)</f>
        <v>5.3</v>
      </c>
      <c r="D19" s="174">
        <f>ROUND(VALUE(SUBSTITUTE(実質収支比率等に係る経年分析!H$48,"▲","-")),2)</f>
        <v>5.3</v>
      </c>
      <c r="E19" s="174">
        <f>ROUND(VALUE(SUBSTITUTE(実質収支比率等に係る経年分析!I$48,"▲","-")),2)</f>
        <v>4.34</v>
      </c>
      <c r="F19" s="174">
        <f>ROUND(VALUE(SUBSTITUTE(実質収支比率等に係る経年分析!J$48,"▲","-")),2)</f>
        <v>6.29</v>
      </c>
    </row>
    <row r="20" spans="1:11" x14ac:dyDescent="0.15">
      <c r="A20" s="174" t="s">
        <v>59</v>
      </c>
      <c r="B20" s="174">
        <f>ROUND(VALUE(SUBSTITUTE(実質収支比率等に係る経年分析!F$47,"▲","-")),2)</f>
        <v>21.89</v>
      </c>
      <c r="C20" s="174">
        <f>ROUND(VALUE(SUBSTITUTE(実質収支比率等に係る経年分析!G$47,"▲","-")),2)</f>
        <v>21.81</v>
      </c>
      <c r="D20" s="174">
        <f>ROUND(VALUE(SUBSTITUTE(実質収支比率等に係る経年分析!H$47,"▲","-")),2)</f>
        <v>21.05</v>
      </c>
      <c r="E20" s="174">
        <f>ROUND(VALUE(SUBSTITUTE(実質収支比率等に係る経年分析!I$47,"▲","-")),2)</f>
        <v>28.2</v>
      </c>
      <c r="F20" s="174">
        <f>ROUND(VALUE(SUBSTITUTE(実質収支比率等に係る経年分析!J$47,"▲","-")),2)</f>
        <v>25.36</v>
      </c>
    </row>
    <row r="21" spans="1:11" x14ac:dyDescent="0.15">
      <c r="A21" s="174" t="s">
        <v>60</v>
      </c>
      <c r="B21" s="174">
        <f>IF(ISNUMBER(VALUE(SUBSTITUTE(実質収支比率等に係る経年分析!F$49,"▲","-"))),ROUND(VALUE(SUBSTITUTE(実質収支比率等に係る経年分析!F$49,"▲","-")),2),NA())</f>
        <v>-4.47</v>
      </c>
      <c r="C21" s="174">
        <f>IF(ISNUMBER(VALUE(SUBSTITUTE(実質収支比率等に係る経年分析!G$49,"▲","-"))),ROUND(VALUE(SUBSTITUTE(実質収支比率等に係る経年分析!G$49,"▲","-")),2),NA())</f>
        <v>-0.9</v>
      </c>
      <c r="D21" s="174">
        <f>IF(ISNUMBER(VALUE(SUBSTITUTE(実質収支比率等に係る経年分析!H$49,"▲","-"))),ROUND(VALUE(SUBSTITUTE(実質収支比率等に係る経年分析!H$49,"▲","-")),2),NA())</f>
        <v>-0.44</v>
      </c>
      <c r="E21" s="174">
        <f>IF(ISNUMBER(VALUE(SUBSTITUTE(実質収支比率等に係る経年分析!I$49,"▲","-"))),ROUND(VALUE(SUBSTITUTE(実質収支比率等に係る経年分析!I$49,"▲","-")),2),NA())</f>
        <v>6.75</v>
      </c>
      <c r="F21" s="174">
        <f>IF(ISNUMBER(VALUE(SUBSTITUTE(実質収支比率等に係る経年分析!J$49,"▲","-"))),ROUND(VALUE(SUBSTITUTE(実質収支比率等に係る経年分析!J$49,"▲","-")),2),NA())</f>
        <v>-2.6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国民健康保険診療所事業特別会計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6.29</v>
      </c>
    </row>
    <row r="36" spans="1:16" x14ac:dyDescent="0.15">
      <c r="A36" s="175" t="str">
        <f>IF(連結実質赤字比率に係る赤字・黒字の構成分析!C$34="",NA(),連結実質赤字比率に係る赤字・黒字の構成分析!C$34)</f>
        <v>簡易水道事業特別会計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314</v>
      </c>
      <c r="E42" s="176"/>
      <c r="F42" s="176"/>
      <c r="G42" s="176">
        <f>'実質公債費比率（分子）の構造'!L$52</f>
        <v>321</v>
      </c>
      <c r="H42" s="176"/>
      <c r="I42" s="176"/>
      <c r="J42" s="176">
        <f>'実質公債費比率（分子）の構造'!M$52</f>
        <v>334</v>
      </c>
      <c r="K42" s="176"/>
      <c r="L42" s="176"/>
      <c r="M42" s="176">
        <f>'実質公債費比率（分子）の構造'!N$52</f>
        <v>330</v>
      </c>
      <c r="N42" s="176"/>
      <c r="O42" s="176"/>
      <c r="P42" s="176">
        <f>'実質公債費比率（分子）の構造'!O$52</f>
        <v>325</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5</v>
      </c>
      <c r="C44" s="176"/>
      <c r="D44" s="176"/>
      <c r="E44" s="176">
        <f>'実質公債費比率（分子）の構造'!L$50</f>
        <v>5</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t="str">
        <f>'実質公債費比率（分子）の構造'!K$49</f>
        <v>-</v>
      </c>
      <c r="C45" s="176"/>
      <c r="D45" s="176"/>
      <c r="E45" s="176" t="str">
        <f>'実質公債費比率（分子）の構造'!L$49</f>
        <v>-</v>
      </c>
      <c r="F45" s="176"/>
      <c r="G45" s="176"/>
      <c r="H45" s="176">
        <f>'実質公債費比率（分子）の構造'!M$49</f>
        <v>0</v>
      </c>
      <c r="I45" s="176"/>
      <c r="J45" s="176"/>
      <c r="K45" s="176">
        <f>'実質公債費比率（分子）の構造'!N$49</f>
        <v>1</v>
      </c>
      <c r="L45" s="176"/>
      <c r="M45" s="176"/>
      <c r="N45" s="176">
        <f>'実質公債費比率（分子）の構造'!O$49</f>
        <v>2</v>
      </c>
      <c r="O45" s="176"/>
      <c r="P45" s="176"/>
    </row>
    <row r="46" spans="1:16" x14ac:dyDescent="0.15">
      <c r="A46" s="176" t="s">
        <v>71</v>
      </c>
      <c r="B46" s="176">
        <f>'実質公債費比率（分子）の構造'!K$48</f>
        <v>129</v>
      </c>
      <c r="C46" s="176"/>
      <c r="D46" s="176"/>
      <c r="E46" s="176">
        <f>'実質公債費比率（分子）の構造'!L$48</f>
        <v>135</v>
      </c>
      <c r="F46" s="176"/>
      <c r="G46" s="176"/>
      <c r="H46" s="176">
        <f>'実質公債費比率（分子）の構造'!M$48</f>
        <v>130</v>
      </c>
      <c r="I46" s="176"/>
      <c r="J46" s="176"/>
      <c r="K46" s="176">
        <f>'実質公債費比率（分子）の構造'!N$48</f>
        <v>129</v>
      </c>
      <c r="L46" s="176"/>
      <c r="M46" s="176"/>
      <c r="N46" s="176">
        <f>'実質公債費比率（分子）の構造'!O$48</f>
        <v>129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328</v>
      </c>
      <c r="C49" s="176"/>
      <c r="D49" s="176"/>
      <c r="E49" s="176">
        <f>'実質公債費比率（分子）の構造'!L$45</f>
        <v>347</v>
      </c>
      <c r="F49" s="176"/>
      <c r="G49" s="176"/>
      <c r="H49" s="176">
        <f>'実質公債費比率（分子）の構造'!M$45</f>
        <v>364</v>
      </c>
      <c r="I49" s="176"/>
      <c r="J49" s="176"/>
      <c r="K49" s="176">
        <f>'実質公債費比率（分子）の構造'!N$45</f>
        <v>363</v>
      </c>
      <c r="L49" s="176"/>
      <c r="M49" s="176"/>
      <c r="N49" s="176">
        <f>'実質公債費比率（分子）の構造'!O$45</f>
        <v>354</v>
      </c>
      <c r="O49" s="176"/>
      <c r="P49" s="176"/>
    </row>
    <row r="50" spans="1:16" x14ac:dyDescent="0.15">
      <c r="A50" s="176" t="s">
        <v>75</v>
      </c>
      <c r="B50" s="176" t="e">
        <f>NA()</f>
        <v>#N/A</v>
      </c>
      <c r="C50" s="176">
        <f>IF(ISNUMBER('実質公債費比率（分子）の構造'!K$53),'実質公債費比率（分子）の構造'!K$53,NA())</f>
        <v>148</v>
      </c>
      <c r="D50" s="176" t="e">
        <f>NA()</f>
        <v>#N/A</v>
      </c>
      <c r="E50" s="176" t="e">
        <f>NA()</f>
        <v>#N/A</v>
      </c>
      <c r="F50" s="176">
        <f>IF(ISNUMBER('実質公債費比率（分子）の構造'!L$53),'実質公債費比率（分子）の構造'!L$53,NA())</f>
        <v>166</v>
      </c>
      <c r="G50" s="176" t="e">
        <f>NA()</f>
        <v>#N/A</v>
      </c>
      <c r="H50" s="176" t="e">
        <f>NA()</f>
        <v>#N/A</v>
      </c>
      <c r="I50" s="176">
        <f>IF(ISNUMBER('実質公債費比率（分子）の構造'!M$53),'実質公債費比率（分子）の構造'!M$53,NA())</f>
        <v>160</v>
      </c>
      <c r="J50" s="176" t="e">
        <f>NA()</f>
        <v>#N/A</v>
      </c>
      <c r="K50" s="176" t="e">
        <f>NA()</f>
        <v>#N/A</v>
      </c>
      <c r="L50" s="176">
        <f>IF(ISNUMBER('実質公債費比率（分子）の構造'!N$53),'実質公債費比率（分子）の構造'!N$53,NA())</f>
        <v>163</v>
      </c>
      <c r="M50" s="176" t="e">
        <f>NA()</f>
        <v>#N/A</v>
      </c>
      <c r="N50" s="176" t="e">
        <f>NA()</f>
        <v>#N/A</v>
      </c>
      <c r="O50" s="176">
        <f>IF(ISNUMBER('実質公債費比率（分子）の構造'!O$53),'実質公債費比率（分子）の構造'!O$53,NA())</f>
        <v>160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2624</v>
      </c>
      <c r="E56" s="175"/>
      <c r="F56" s="175"/>
      <c r="G56" s="175">
        <f>'将来負担比率（分子）の構造'!J$52</f>
        <v>2945</v>
      </c>
      <c r="H56" s="175"/>
      <c r="I56" s="175"/>
      <c r="J56" s="175">
        <f>'将来負担比率（分子）の構造'!K$52</f>
        <v>3189</v>
      </c>
      <c r="K56" s="175"/>
      <c r="L56" s="175"/>
      <c r="M56" s="175">
        <f>'将来負担比率（分子）の構造'!L$52</f>
        <v>3198</v>
      </c>
      <c r="N56" s="175"/>
      <c r="O56" s="175"/>
      <c r="P56" s="175">
        <f>'将来負担比率（分子）の構造'!M$52</f>
        <v>3046</v>
      </c>
    </row>
    <row r="57" spans="1:16" x14ac:dyDescent="0.15">
      <c r="A57" s="175" t="s">
        <v>44</v>
      </c>
      <c r="B57" s="175"/>
      <c r="C57" s="175"/>
      <c r="D57" s="175">
        <f>'将来負担比率（分子）の構造'!I$51</f>
        <v>434</v>
      </c>
      <c r="E57" s="175"/>
      <c r="F57" s="175"/>
      <c r="G57" s="175">
        <f>'将来負担比率（分子）の構造'!J$51</f>
        <v>442</v>
      </c>
      <c r="H57" s="175"/>
      <c r="I57" s="175"/>
      <c r="J57" s="175">
        <f>'将来負担比率（分子）の構造'!K$51</f>
        <v>460</v>
      </c>
      <c r="K57" s="175"/>
      <c r="L57" s="175"/>
      <c r="M57" s="175">
        <f>'将来負担比率（分子）の構造'!L$51</f>
        <v>494</v>
      </c>
      <c r="N57" s="175"/>
      <c r="O57" s="175"/>
      <c r="P57" s="175">
        <f>'将来負担比率（分子）の構造'!M$51</f>
        <v>475</v>
      </c>
    </row>
    <row r="58" spans="1:16" x14ac:dyDescent="0.15">
      <c r="A58" s="175" t="s">
        <v>43</v>
      </c>
      <c r="B58" s="175"/>
      <c r="C58" s="175"/>
      <c r="D58" s="175">
        <f>'将来負担比率（分子）の構造'!I$50</f>
        <v>1668</v>
      </c>
      <c r="E58" s="175"/>
      <c r="F58" s="175"/>
      <c r="G58" s="175">
        <f>'将来負担比率（分子）の構造'!J$50</f>
        <v>1588</v>
      </c>
      <c r="H58" s="175"/>
      <c r="I58" s="175"/>
      <c r="J58" s="175">
        <f>'将来負担比率（分子）の構造'!K$50</f>
        <v>1654</v>
      </c>
      <c r="K58" s="175"/>
      <c r="L58" s="175"/>
      <c r="M58" s="175">
        <f>'将来負担比率（分子）の構造'!L$50</f>
        <v>1995</v>
      </c>
      <c r="N58" s="175"/>
      <c r="O58" s="175"/>
      <c r="P58" s="175">
        <f>'将来負担比率（分子）の構造'!M$50</f>
        <v>2178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465</v>
      </c>
      <c r="C62" s="175"/>
      <c r="D62" s="175"/>
      <c r="E62" s="175">
        <f>'将来負担比率（分子）の構造'!J$45</f>
        <v>531</v>
      </c>
      <c r="F62" s="175"/>
      <c r="G62" s="175"/>
      <c r="H62" s="175">
        <f>'将来負担比率（分子）の構造'!K$45</f>
        <v>528</v>
      </c>
      <c r="I62" s="175"/>
      <c r="J62" s="175"/>
      <c r="K62" s="175">
        <f>'将来負担比率（分子）の構造'!L$45</f>
        <v>417</v>
      </c>
      <c r="L62" s="175"/>
      <c r="M62" s="175"/>
      <c r="N62" s="175">
        <f>'将来負担比率（分子）の構造'!M$45</f>
        <v>403</v>
      </c>
      <c r="O62" s="175"/>
      <c r="P62" s="175"/>
    </row>
    <row r="63" spans="1:16" x14ac:dyDescent="0.15">
      <c r="A63" s="175" t="s">
        <v>36</v>
      </c>
      <c r="B63" s="175" t="str">
        <f>'将来負担比率（分子）の構造'!I$44</f>
        <v>-</v>
      </c>
      <c r="C63" s="175"/>
      <c r="D63" s="175"/>
      <c r="E63" s="175">
        <f>'将来負担比率（分子）の構造'!J$44</f>
        <v>72</v>
      </c>
      <c r="F63" s="175"/>
      <c r="G63" s="175"/>
      <c r="H63" s="175">
        <f>'将来負担比率（分子）の構造'!K$44</f>
        <v>386</v>
      </c>
      <c r="I63" s="175"/>
      <c r="J63" s="175"/>
      <c r="K63" s="175">
        <f>'将来負担比率（分子）の構造'!L$44</f>
        <v>582</v>
      </c>
      <c r="L63" s="175"/>
      <c r="M63" s="175"/>
      <c r="N63" s="175">
        <f>'将来負担比率（分子）の構造'!M$44</f>
        <v>583</v>
      </c>
      <c r="O63" s="175"/>
      <c r="P63" s="175"/>
    </row>
    <row r="64" spans="1:16" x14ac:dyDescent="0.15">
      <c r="A64" s="175" t="s">
        <v>35</v>
      </c>
      <c r="B64" s="175">
        <f>'将来負担比率（分子）の構造'!I$43</f>
        <v>1247</v>
      </c>
      <c r="C64" s="175"/>
      <c r="D64" s="175"/>
      <c r="E64" s="175">
        <f>'将来負担比率（分子）の構造'!J$43</f>
        <v>1365</v>
      </c>
      <c r="F64" s="175"/>
      <c r="G64" s="175"/>
      <c r="H64" s="175">
        <f>'将来負担比率（分子）の構造'!K$43</f>
        <v>1275</v>
      </c>
      <c r="I64" s="175"/>
      <c r="J64" s="175"/>
      <c r="K64" s="175">
        <f>'将来負担比率（分子）の構造'!L$43</f>
        <v>1241</v>
      </c>
      <c r="L64" s="175"/>
      <c r="M64" s="175"/>
      <c r="N64" s="175">
        <f>'将来負担比率（分子）の構造'!M$43</f>
        <v>1280</v>
      </c>
      <c r="O64" s="175"/>
      <c r="P64" s="175"/>
    </row>
    <row r="65" spans="1:16" x14ac:dyDescent="0.15">
      <c r="A65" s="175" t="s">
        <v>34</v>
      </c>
      <c r="B65" s="175">
        <f>'将来負担比率（分子）の構造'!I$42</f>
        <v>5</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3327</v>
      </c>
      <c r="C66" s="175"/>
      <c r="D66" s="175"/>
      <c r="E66" s="175">
        <f>'将来負担比率（分子）の構造'!J$41</f>
        <v>3223</v>
      </c>
      <c r="F66" s="175"/>
      <c r="G66" s="175"/>
      <c r="H66" s="175">
        <f>'将来負担比率（分子）の構造'!K$41</f>
        <v>3300</v>
      </c>
      <c r="I66" s="175"/>
      <c r="J66" s="175"/>
      <c r="K66" s="175">
        <f>'将来負担比率（分子）の構造'!L$41</f>
        <v>3217</v>
      </c>
      <c r="L66" s="175"/>
      <c r="M66" s="175"/>
      <c r="N66" s="175">
        <f>'将来負担比率（分子）の構造'!M$41</f>
        <v>3068</v>
      </c>
      <c r="O66" s="175"/>
      <c r="P66" s="175"/>
    </row>
    <row r="67" spans="1:16" x14ac:dyDescent="0.15">
      <c r="A67" s="175" t="s">
        <v>79</v>
      </c>
      <c r="B67" s="175" t="e">
        <f>NA()</f>
        <v>#N/A</v>
      </c>
      <c r="C67" s="175">
        <f>IF(ISNUMBER('将来負担比率（分子）の構造'!I$53), IF('将来負担比率（分子）の構造'!I$53 &lt; 0, 0, '将来負担比率（分子）の構造'!I$53), NA())</f>
        <v>316</v>
      </c>
      <c r="D67" s="175" t="e">
        <f>NA()</f>
        <v>#N/A</v>
      </c>
      <c r="E67" s="175" t="e">
        <f>NA()</f>
        <v>#N/A</v>
      </c>
      <c r="F67" s="175">
        <f>IF(ISNUMBER('将来負担比率（分子）の構造'!J$53), IF('将来負担比率（分子）の構造'!J$53 &lt; 0, 0, '将来負担比率（分子）の構造'!J$53), NA())</f>
        <v>217</v>
      </c>
      <c r="G67" s="175" t="e">
        <f>NA()</f>
        <v>#N/A</v>
      </c>
      <c r="H67" s="175" t="e">
        <f>NA()</f>
        <v>#N/A</v>
      </c>
      <c r="I67" s="175">
        <f>IF(ISNUMBER('将来負担比率（分子）の構造'!K$53), IF('将来負担比率（分子）の構造'!K$53 &lt; 0, 0, '将来負担比率（分子）の構造'!K$53), NA())</f>
        <v>184</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447</v>
      </c>
      <c r="C72" s="179">
        <f>基金残高に係る経年分析!G55</f>
        <v>656</v>
      </c>
      <c r="D72" s="179">
        <f>基金残高に係る経年分析!H55</f>
        <v>575</v>
      </c>
    </row>
    <row r="73" spans="1:16" x14ac:dyDescent="0.15">
      <c r="A73" s="178" t="s">
        <v>82</v>
      </c>
      <c r="B73" s="179">
        <f>基金残高に係る経年分析!F56</f>
        <v>129</v>
      </c>
      <c r="C73" s="179">
        <f>基金残高に係る経年分析!G56</f>
        <v>150</v>
      </c>
      <c r="D73" s="179">
        <f>基金残高に係る経年分析!H56</f>
        <v>150</v>
      </c>
    </row>
    <row r="74" spans="1:16" x14ac:dyDescent="0.15">
      <c r="A74" s="178" t="s">
        <v>83</v>
      </c>
      <c r="B74" s="179">
        <f>基金残高に係る経年分析!F57</f>
        <v>1043</v>
      </c>
      <c r="C74" s="179">
        <f>基金残高に係る経年分析!G57</f>
        <v>1133</v>
      </c>
      <c r="D74" s="179">
        <f>基金残高に係る経年分析!H57</f>
        <v>1382</v>
      </c>
    </row>
  </sheetData>
  <sheetProtection algorithmName="SHA-512" hashValue="0F1xPbJ9eCmYdB954ShinuS6bMQkUVSocN/ls7yyUnoLaGRgYJUFDSQmIyy9hnG+5ke3fHJJlAOMz7JRL/qf5Q==" saltValue="XT8xNQs5dmk4ereXkOcD7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256484</v>
      </c>
      <c r="S5" s="674"/>
      <c r="T5" s="674"/>
      <c r="U5" s="674"/>
      <c r="V5" s="674"/>
      <c r="W5" s="674"/>
      <c r="X5" s="674"/>
      <c r="Y5" s="702"/>
      <c r="Z5" s="716">
        <v>7.2</v>
      </c>
      <c r="AA5" s="716"/>
      <c r="AB5" s="716"/>
      <c r="AC5" s="716"/>
      <c r="AD5" s="717">
        <v>256484</v>
      </c>
      <c r="AE5" s="717"/>
      <c r="AF5" s="717"/>
      <c r="AG5" s="717"/>
      <c r="AH5" s="717"/>
      <c r="AI5" s="717"/>
      <c r="AJ5" s="717"/>
      <c r="AK5" s="717"/>
      <c r="AL5" s="703">
        <v>11.4</v>
      </c>
      <c r="AM5" s="686"/>
      <c r="AN5" s="686"/>
      <c r="AO5" s="704"/>
      <c r="AP5" s="676" t="s">
        <v>235</v>
      </c>
      <c r="AQ5" s="677"/>
      <c r="AR5" s="677"/>
      <c r="AS5" s="677"/>
      <c r="AT5" s="677"/>
      <c r="AU5" s="677"/>
      <c r="AV5" s="677"/>
      <c r="AW5" s="677"/>
      <c r="AX5" s="677"/>
      <c r="AY5" s="677"/>
      <c r="AZ5" s="677"/>
      <c r="BA5" s="677"/>
      <c r="BB5" s="677"/>
      <c r="BC5" s="677"/>
      <c r="BD5" s="677"/>
      <c r="BE5" s="677"/>
      <c r="BF5" s="678"/>
      <c r="BG5" s="621">
        <v>256216</v>
      </c>
      <c r="BH5" s="622"/>
      <c r="BI5" s="622"/>
      <c r="BJ5" s="622"/>
      <c r="BK5" s="622"/>
      <c r="BL5" s="622"/>
      <c r="BM5" s="622"/>
      <c r="BN5" s="623"/>
      <c r="BO5" s="663">
        <v>99.9</v>
      </c>
      <c r="BP5" s="663"/>
      <c r="BQ5" s="663"/>
      <c r="BR5" s="663"/>
      <c r="BS5" s="664">
        <v>2824</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59036</v>
      </c>
      <c r="S6" s="622"/>
      <c r="T6" s="622"/>
      <c r="U6" s="622"/>
      <c r="V6" s="622"/>
      <c r="W6" s="622"/>
      <c r="X6" s="622"/>
      <c r="Y6" s="623"/>
      <c r="Z6" s="663">
        <v>1.7</v>
      </c>
      <c r="AA6" s="663"/>
      <c r="AB6" s="663"/>
      <c r="AC6" s="663"/>
      <c r="AD6" s="664">
        <v>59036</v>
      </c>
      <c r="AE6" s="664"/>
      <c r="AF6" s="664"/>
      <c r="AG6" s="664"/>
      <c r="AH6" s="664"/>
      <c r="AI6" s="664"/>
      <c r="AJ6" s="664"/>
      <c r="AK6" s="664"/>
      <c r="AL6" s="624">
        <v>2.6</v>
      </c>
      <c r="AM6" s="625"/>
      <c r="AN6" s="625"/>
      <c r="AO6" s="665"/>
      <c r="AP6" s="618" t="s">
        <v>240</v>
      </c>
      <c r="AQ6" s="619"/>
      <c r="AR6" s="619"/>
      <c r="AS6" s="619"/>
      <c r="AT6" s="619"/>
      <c r="AU6" s="619"/>
      <c r="AV6" s="619"/>
      <c r="AW6" s="619"/>
      <c r="AX6" s="619"/>
      <c r="AY6" s="619"/>
      <c r="AZ6" s="619"/>
      <c r="BA6" s="619"/>
      <c r="BB6" s="619"/>
      <c r="BC6" s="619"/>
      <c r="BD6" s="619"/>
      <c r="BE6" s="619"/>
      <c r="BF6" s="620"/>
      <c r="BG6" s="621">
        <v>256216</v>
      </c>
      <c r="BH6" s="622"/>
      <c r="BI6" s="622"/>
      <c r="BJ6" s="622"/>
      <c r="BK6" s="622"/>
      <c r="BL6" s="622"/>
      <c r="BM6" s="622"/>
      <c r="BN6" s="623"/>
      <c r="BO6" s="663">
        <v>99.9</v>
      </c>
      <c r="BP6" s="663"/>
      <c r="BQ6" s="663"/>
      <c r="BR6" s="663"/>
      <c r="BS6" s="664">
        <v>2824</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43024</v>
      </c>
      <c r="CS6" s="622"/>
      <c r="CT6" s="622"/>
      <c r="CU6" s="622"/>
      <c r="CV6" s="622"/>
      <c r="CW6" s="622"/>
      <c r="CX6" s="622"/>
      <c r="CY6" s="623"/>
      <c r="CZ6" s="703">
        <v>1.3</v>
      </c>
      <c r="DA6" s="686"/>
      <c r="DB6" s="686"/>
      <c r="DC6" s="705"/>
      <c r="DD6" s="627" t="s">
        <v>133</v>
      </c>
      <c r="DE6" s="622"/>
      <c r="DF6" s="622"/>
      <c r="DG6" s="622"/>
      <c r="DH6" s="622"/>
      <c r="DI6" s="622"/>
      <c r="DJ6" s="622"/>
      <c r="DK6" s="622"/>
      <c r="DL6" s="622"/>
      <c r="DM6" s="622"/>
      <c r="DN6" s="622"/>
      <c r="DO6" s="622"/>
      <c r="DP6" s="623"/>
      <c r="DQ6" s="627">
        <v>43024</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92</v>
      </c>
      <c r="S7" s="622"/>
      <c r="T7" s="622"/>
      <c r="U7" s="622"/>
      <c r="V7" s="622"/>
      <c r="W7" s="622"/>
      <c r="X7" s="622"/>
      <c r="Y7" s="623"/>
      <c r="Z7" s="663">
        <v>0</v>
      </c>
      <c r="AA7" s="663"/>
      <c r="AB7" s="663"/>
      <c r="AC7" s="663"/>
      <c r="AD7" s="664">
        <v>92</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102194</v>
      </c>
      <c r="BH7" s="622"/>
      <c r="BI7" s="622"/>
      <c r="BJ7" s="622"/>
      <c r="BK7" s="622"/>
      <c r="BL7" s="622"/>
      <c r="BM7" s="622"/>
      <c r="BN7" s="623"/>
      <c r="BO7" s="663">
        <v>39.799999999999997</v>
      </c>
      <c r="BP7" s="663"/>
      <c r="BQ7" s="663"/>
      <c r="BR7" s="663"/>
      <c r="BS7" s="664">
        <v>2824</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609894</v>
      </c>
      <c r="CS7" s="622"/>
      <c r="CT7" s="622"/>
      <c r="CU7" s="622"/>
      <c r="CV7" s="622"/>
      <c r="CW7" s="622"/>
      <c r="CX7" s="622"/>
      <c r="CY7" s="623"/>
      <c r="CZ7" s="663">
        <v>17.899999999999999</v>
      </c>
      <c r="DA7" s="663"/>
      <c r="DB7" s="663"/>
      <c r="DC7" s="663"/>
      <c r="DD7" s="627">
        <v>3019</v>
      </c>
      <c r="DE7" s="622"/>
      <c r="DF7" s="622"/>
      <c r="DG7" s="622"/>
      <c r="DH7" s="622"/>
      <c r="DI7" s="622"/>
      <c r="DJ7" s="622"/>
      <c r="DK7" s="622"/>
      <c r="DL7" s="622"/>
      <c r="DM7" s="622"/>
      <c r="DN7" s="622"/>
      <c r="DO7" s="622"/>
      <c r="DP7" s="623"/>
      <c r="DQ7" s="627">
        <v>522836</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679</v>
      </c>
      <c r="S8" s="622"/>
      <c r="T8" s="622"/>
      <c r="U8" s="622"/>
      <c r="V8" s="622"/>
      <c r="W8" s="622"/>
      <c r="X8" s="622"/>
      <c r="Y8" s="623"/>
      <c r="Z8" s="663">
        <v>0</v>
      </c>
      <c r="AA8" s="663"/>
      <c r="AB8" s="663"/>
      <c r="AC8" s="663"/>
      <c r="AD8" s="664">
        <v>679</v>
      </c>
      <c r="AE8" s="664"/>
      <c r="AF8" s="664"/>
      <c r="AG8" s="664"/>
      <c r="AH8" s="664"/>
      <c r="AI8" s="664"/>
      <c r="AJ8" s="664"/>
      <c r="AK8" s="664"/>
      <c r="AL8" s="624">
        <v>0</v>
      </c>
      <c r="AM8" s="625"/>
      <c r="AN8" s="625"/>
      <c r="AO8" s="665"/>
      <c r="AP8" s="618" t="s">
        <v>246</v>
      </c>
      <c r="AQ8" s="619"/>
      <c r="AR8" s="619"/>
      <c r="AS8" s="619"/>
      <c r="AT8" s="619"/>
      <c r="AU8" s="619"/>
      <c r="AV8" s="619"/>
      <c r="AW8" s="619"/>
      <c r="AX8" s="619"/>
      <c r="AY8" s="619"/>
      <c r="AZ8" s="619"/>
      <c r="BA8" s="619"/>
      <c r="BB8" s="619"/>
      <c r="BC8" s="619"/>
      <c r="BD8" s="619"/>
      <c r="BE8" s="619"/>
      <c r="BF8" s="620"/>
      <c r="BG8" s="621">
        <v>4158</v>
      </c>
      <c r="BH8" s="622"/>
      <c r="BI8" s="622"/>
      <c r="BJ8" s="622"/>
      <c r="BK8" s="622"/>
      <c r="BL8" s="622"/>
      <c r="BM8" s="622"/>
      <c r="BN8" s="623"/>
      <c r="BO8" s="663">
        <v>1.6</v>
      </c>
      <c r="BP8" s="663"/>
      <c r="BQ8" s="663"/>
      <c r="BR8" s="663"/>
      <c r="BS8" s="664" t="s">
        <v>184</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750595</v>
      </c>
      <c r="CS8" s="622"/>
      <c r="CT8" s="622"/>
      <c r="CU8" s="622"/>
      <c r="CV8" s="622"/>
      <c r="CW8" s="622"/>
      <c r="CX8" s="622"/>
      <c r="CY8" s="623"/>
      <c r="CZ8" s="663">
        <v>22</v>
      </c>
      <c r="DA8" s="663"/>
      <c r="DB8" s="663"/>
      <c r="DC8" s="663"/>
      <c r="DD8" s="627">
        <v>69268</v>
      </c>
      <c r="DE8" s="622"/>
      <c r="DF8" s="622"/>
      <c r="DG8" s="622"/>
      <c r="DH8" s="622"/>
      <c r="DI8" s="622"/>
      <c r="DJ8" s="622"/>
      <c r="DK8" s="622"/>
      <c r="DL8" s="622"/>
      <c r="DM8" s="622"/>
      <c r="DN8" s="622"/>
      <c r="DO8" s="622"/>
      <c r="DP8" s="623"/>
      <c r="DQ8" s="627">
        <v>495958</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547</v>
      </c>
      <c r="S9" s="622"/>
      <c r="T9" s="622"/>
      <c r="U9" s="622"/>
      <c r="V9" s="622"/>
      <c r="W9" s="622"/>
      <c r="X9" s="622"/>
      <c r="Y9" s="623"/>
      <c r="Z9" s="663">
        <v>0</v>
      </c>
      <c r="AA9" s="663"/>
      <c r="AB9" s="663"/>
      <c r="AC9" s="663"/>
      <c r="AD9" s="664">
        <v>547</v>
      </c>
      <c r="AE9" s="664"/>
      <c r="AF9" s="664"/>
      <c r="AG9" s="664"/>
      <c r="AH9" s="664"/>
      <c r="AI9" s="664"/>
      <c r="AJ9" s="664"/>
      <c r="AK9" s="664"/>
      <c r="AL9" s="624">
        <v>0</v>
      </c>
      <c r="AM9" s="625"/>
      <c r="AN9" s="625"/>
      <c r="AO9" s="665"/>
      <c r="AP9" s="618" t="s">
        <v>249</v>
      </c>
      <c r="AQ9" s="619"/>
      <c r="AR9" s="619"/>
      <c r="AS9" s="619"/>
      <c r="AT9" s="619"/>
      <c r="AU9" s="619"/>
      <c r="AV9" s="619"/>
      <c r="AW9" s="619"/>
      <c r="AX9" s="619"/>
      <c r="AY9" s="619"/>
      <c r="AZ9" s="619"/>
      <c r="BA9" s="619"/>
      <c r="BB9" s="619"/>
      <c r="BC9" s="619"/>
      <c r="BD9" s="619"/>
      <c r="BE9" s="619"/>
      <c r="BF9" s="620"/>
      <c r="BG9" s="621">
        <v>84121</v>
      </c>
      <c r="BH9" s="622"/>
      <c r="BI9" s="622"/>
      <c r="BJ9" s="622"/>
      <c r="BK9" s="622"/>
      <c r="BL9" s="622"/>
      <c r="BM9" s="622"/>
      <c r="BN9" s="623"/>
      <c r="BO9" s="663">
        <v>32.799999999999997</v>
      </c>
      <c r="BP9" s="663"/>
      <c r="BQ9" s="663"/>
      <c r="BR9" s="663"/>
      <c r="BS9" s="664" t="s">
        <v>133</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294509</v>
      </c>
      <c r="CS9" s="622"/>
      <c r="CT9" s="622"/>
      <c r="CU9" s="622"/>
      <c r="CV9" s="622"/>
      <c r="CW9" s="622"/>
      <c r="CX9" s="622"/>
      <c r="CY9" s="623"/>
      <c r="CZ9" s="663">
        <v>8.6</v>
      </c>
      <c r="DA9" s="663"/>
      <c r="DB9" s="663"/>
      <c r="DC9" s="663"/>
      <c r="DD9" s="627">
        <v>2355</v>
      </c>
      <c r="DE9" s="622"/>
      <c r="DF9" s="622"/>
      <c r="DG9" s="622"/>
      <c r="DH9" s="622"/>
      <c r="DI9" s="622"/>
      <c r="DJ9" s="622"/>
      <c r="DK9" s="622"/>
      <c r="DL9" s="622"/>
      <c r="DM9" s="622"/>
      <c r="DN9" s="622"/>
      <c r="DO9" s="622"/>
      <c r="DP9" s="623"/>
      <c r="DQ9" s="627">
        <v>240796</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133</v>
      </c>
      <c r="AA10" s="663"/>
      <c r="AB10" s="663"/>
      <c r="AC10" s="663"/>
      <c r="AD10" s="664" t="s">
        <v>133</v>
      </c>
      <c r="AE10" s="664"/>
      <c r="AF10" s="664"/>
      <c r="AG10" s="664"/>
      <c r="AH10" s="664"/>
      <c r="AI10" s="664"/>
      <c r="AJ10" s="664"/>
      <c r="AK10" s="664"/>
      <c r="AL10" s="624" t="s">
        <v>133</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9671</v>
      </c>
      <c r="BH10" s="622"/>
      <c r="BI10" s="622"/>
      <c r="BJ10" s="622"/>
      <c r="BK10" s="622"/>
      <c r="BL10" s="622"/>
      <c r="BM10" s="622"/>
      <c r="BN10" s="623"/>
      <c r="BO10" s="663">
        <v>3.8</v>
      </c>
      <c r="BP10" s="663"/>
      <c r="BQ10" s="663"/>
      <c r="BR10" s="663"/>
      <c r="BS10" s="664">
        <v>1612</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5862</v>
      </c>
      <c r="CS10" s="622"/>
      <c r="CT10" s="622"/>
      <c r="CU10" s="622"/>
      <c r="CV10" s="622"/>
      <c r="CW10" s="622"/>
      <c r="CX10" s="622"/>
      <c r="CY10" s="623"/>
      <c r="CZ10" s="663">
        <v>0.2</v>
      </c>
      <c r="DA10" s="663"/>
      <c r="DB10" s="663"/>
      <c r="DC10" s="663"/>
      <c r="DD10" s="627" t="s">
        <v>133</v>
      </c>
      <c r="DE10" s="622"/>
      <c r="DF10" s="622"/>
      <c r="DG10" s="622"/>
      <c r="DH10" s="622"/>
      <c r="DI10" s="622"/>
      <c r="DJ10" s="622"/>
      <c r="DK10" s="622"/>
      <c r="DL10" s="622"/>
      <c r="DM10" s="622"/>
      <c r="DN10" s="622"/>
      <c r="DO10" s="622"/>
      <c r="DP10" s="623"/>
      <c r="DQ10" s="627">
        <v>3818</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70983</v>
      </c>
      <c r="S11" s="622"/>
      <c r="T11" s="622"/>
      <c r="U11" s="622"/>
      <c r="V11" s="622"/>
      <c r="W11" s="622"/>
      <c r="X11" s="622"/>
      <c r="Y11" s="623"/>
      <c r="Z11" s="624">
        <v>2</v>
      </c>
      <c r="AA11" s="625"/>
      <c r="AB11" s="625"/>
      <c r="AC11" s="626"/>
      <c r="AD11" s="627">
        <v>70983</v>
      </c>
      <c r="AE11" s="622"/>
      <c r="AF11" s="622"/>
      <c r="AG11" s="622"/>
      <c r="AH11" s="622"/>
      <c r="AI11" s="622"/>
      <c r="AJ11" s="622"/>
      <c r="AK11" s="623"/>
      <c r="AL11" s="624">
        <v>3.2</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4244</v>
      </c>
      <c r="BH11" s="622"/>
      <c r="BI11" s="622"/>
      <c r="BJ11" s="622"/>
      <c r="BK11" s="622"/>
      <c r="BL11" s="622"/>
      <c r="BM11" s="622"/>
      <c r="BN11" s="623"/>
      <c r="BO11" s="663">
        <v>1.7</v>
      </c>
      <c r="BP11" s="663"/>
      <c r="BQ11" s="663"/>
      <c r="BR11" s="663"/>
      <c r="BS11" s="664">
        <v>1212</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292286</v>
      </c>
      <c r="CS11" s="622"/>
      <c r="CT11" s="622"/>
      <c r="CU11" s="622"/>
      <c r="CV11" s="622"/>
      <c r="CW11" s="622"/>
      <c r="CX11" s="622"/>
      <c r="CY11" s="623"/>
      <c r="CZ11" s="663">
        <v>8.6</v>
      </c>
      <c r="DA11" s="663"/>
      <c r="DB11" s="663"/>
      <c r="DC11" s="663"/>
      <c r="DD11" s="627">
        <v>9177</v>
      </c>
      <c r="DE11" s="622"/>
      <c r="DF11" s="622"/>
      <c r="DG11" s="622"/>
      <c r="DH11" s="622"/>
      <c r="DI11" s="622"/>
      <c r="DJ11" s="622"/>
      <c r="DK11" s="622"/>
      <c r="DL11" s="622"/>
      <c r="DM11" s="622"/>
      <c r="DN11" s="622"/>
      <c r="DO11" s="622"/>
      <c r="DP11" s="623"/>
      <c r="DQ11" s="627">
        <v>169787</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v>4179</v>
      </c>
      <c r="S12" s="622"/>
      <c r="T12" s="622"/>
      <c r="U12" s="622"/>
      <c r="V12" s="622"/>
      <c r="W12" s="622"/>
      <c r="X12" s="622"/>
      <c r="Y12" s="623"/>
      <c r="Z12" s="663">
        <v>0.1</v>
      </c>
      <c r="AA12" s="663"/>
      <c r="AB12" s="663"/>
      <c r="AC12" s="663"/>
      <c r="AD12" s="664">
        <v>4179</v>
      </c>
      <c r="AE12" s="664"/>
      <c r="AF12" s="664"/>
      <c r="AG12" s="664"/>
      <c r="AH12" s="664"/>
      <c r="AI12" s="664"/>
      <c r="AJ12" s="664"/>
      <c r="AK12" s="664"/>
      <c r="AL12" s="624">
        <v>0.2</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122331</v>
      </c>
      <c r="BH12" s="622"/>
      <c r="BI12" s="622"/>
      <c r="BJ12" s="622"/>
      <c r="BK12" s="622"/>
      <c r="BL12" s="622"/>
      <c r="BM12" s="622"/>
      <c r="BN12" s="623"/>
      <c r="BO12" s="663">
        <v>47.7</v>
      </c>
      <c r="BP12" s="663"/>
      <c r="BQ12" s="663"/>
      <c r="BR12" s="663"/>
      <c r="BS12" s="664" t="s">
        <v>133</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139403</v>
      </c>
      <c r="CS12" s="622"/>
      <c r="CT12" s="622"/>
      <c r="CU12" s="622"/>
      <c r="CV12" s="622"/>
      <c r="CW12" s="622"/>
      <c r="CX12" s="622"/>
      <c r="CY12" s="623"/>
      <c r="CZ12" s="663">
        <v>4.0999999999999996</v>
      </c>
      <c r="DA12" s="663"/>
      <c r="DB12" s="663"/>
      <c r="DC12" s="663"/>
      <c r="DD12" s="627" t="s">
        <v>184</v>
      </c>
      <c r="DE12" s="622"/>
      <c r="DF12" s="622"/>
      <c r="DG12" s="622"/>
      <c r="DH12" s="622"/>
      <c r="DI12" s="622"/>
      <c r="DJ12" s="622"/>
      <c r="DK12" s="622"/>
      <c r="DL12" s="622"/>
      <c r="DM12" s="622"/>
      <c r="DN12" s="622"/>
      <c r="DO12" s="622"/>
      <c r="DP12" s="623"/>
      <c r="DQ12" s="627">
        <v>97081</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184</v>
      </c>
      <c r="AA13" s="663"/>
      <c r="AB13" s="663"/>
      <c r="AC13" s="663"/>
      <c r="AD13" s="664" t="s">
        <v>133</v>
      </c>
      <c r="AE13" s="664"/>
      <c r="AF13" s="664"/>
      <c r="AG13" s="664"/>
      <c r="AH13" s="664"/>
      <c r="AI13" s="664"/>
      <c r="AJ13" s="664"/>
      <c r="AK13" s="664"/>
      <c r="AL13" s="624" t="s">
        <v>184</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118015</v>
      </c>
      <c r="BH13" s="622"/>
      <c r="BI13" s="622"/>
      <c r="BJ13" s="622"/>
      <c r="BK13" s="622"/>
      <c r="BL13" s="622"/>
      <c r="BM13" s="622"/>
      <c r="BN13" s="623"/>
      <c r="BO13" s="663">
        <v>46</v>
      </c>
      <c r="BP13" s="663"/>
      <c r="BQ13" s="663"/>
      <c r="BR13" s="663"/>
      <c r="BS13" s="664" t="s">
        <v>184</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450221</v>
      </c>
      <c r="CS13" s="622"/>
      <c r="CT13" s="622"/>
      <c r="CU13" s="622"/>
      <c r="CV13" s="622"/>
      <c r="CW13" s="622"/>
      <c r="CX13" s="622"/>
      <c r="CY13" s="623"/>
      <c r="CZ13" s="663">
        <v>13.2</v>
      </c>
      <c r="DA13" s="663"/>
      <c r="DB13" s="663"/>
      <c r="DC13" s="663"/>
      <c r="DD13" s="627">
        <v>171102</v>
      </c>
      <c r="DE13" s="622"/>
      <c r="DF13" s="622"/>
      <c r="DG13" s="622"/>
      <c r="DH13" s="622"/>
      <c r="DI13" s="622"/>
      <c r="DJ13" s="622"/>
      <c r="DK13" s="622"/>
      <c r="DL13" s="622"/>
      <c r="DM13" s="622"/>
      <c r="DN13" s="622"/>
      <c r="DO13" s="622"/>
      <c r="DP13" s="623"/>
      <c r="DQ13" s="627">
        <v>242045</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133</v>
      </c>
      <c r="S14" s="622"/>
      <c r="T14" s="622"/>
      <c r="U14" s="622"/>
      <c r="V14" s="622"/>
      <c r="W14" s="622"/>
      <c r="X14" s="622"/>
      <c r="Y14" s="623"/>
      <c r="Z14" s="663" t="s">
        <v>184</v>
      </c>
      <c r="AA14" s="663"/>
      <c r="AB14" s="663"/>
      <c r="AC14" s="663"/>
      <c r="AD14" s="664" t="s">
        <v>133</v>
      </c>
      <c r="AE14" s="664"/>
      <c r="AF14" s="664"/>
      <c r="AG14" s="664"/>
      <c r="AH14" s="664"/>
      <c r="AI14" s="664"/>
      <c r="AJ14" s="664"/>
      <c r="AK14" s="664"/>
      <c r="AL14" s="624" t="s">
        <v>133</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9687</v>
      </c>
      <c r="BH14" s="622"/>
      <c r="BI14" s="622"/>
      <c r="BJ14" s="622"/>
      <c r="BK14" s="622"/>
      <c r="BL14" s="622"/>
      <c r="BM14" s="622"/>
      <c r="BN14" s="623"/>
      <c r="BO14" s="663">
        <v>3.8</v>
      </c>
      <c r="BP14" s="663"/>
      <c r="BQ14" s="663"/>
      <c r="BR14" s="663"/>
      <c r="BS14" s="664" t="s">
        <v>184</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182922</v>
      </c>
      <c r="CS14" s="622"/>
      <c r="CT14" s="622"/>
      <c r="CU14" s="622"/>
      <c r="CV14" s="622"/>
      <c r="CW14" s="622"/>
      <c r="CX14" s="622"/>
      <c r="CY14" s="623"/>
      <c r="CZ14" s="663">
        <v>5.4</v>
      </c>
      <c r="DA14" s="663"/>
      <c r="DB14" s="663"/>
      <c r="DC14" s="663"/>
      <c r="DD14" s="627">
        <v>4950</v>
      </c>
      <c r="DE14" s="622"/>
      <c r="DF14" s="622"/>
      <c r="DG14" s="622"/>
      <c r="DH14" s="622"/>
      <c r="DI14" s="622"/>
      <c r="DJ14" s="622"/>
      <c r="DK14" s="622"/>
      <c r="DL14" s="622"/>
      <c r="DM14" s="622"/>
      <c r="DN14" s="622"/>
      <c r="DO14" s="622"/>
      <c r="DP14" s="623"/>
      <c r="DQ14" s="627">
        <v>171222</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133</v>
      </c>
      <c r="AA15" s="663"/>
      <c r="AB15" s="663"/>
      <c r="AC15" s="663"/>
      <c r="AD15" s="664" t="s">
        <v>184</v>
      </c>
      <c r="AE15" s="664"/>
      <c r="AF15" s="664"/>
      <c r="AG15" s="664"/>
      <c r="AH15" s="664"/>
      <c r="AI15" s="664"/>
      <c r="AJ15" s="664"/>
      <c r="AK15" s="664"/>
      <c r="AL15" s="624" t="s">
        <v>133</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22004</v>
      </c>
      <c r="BH15" s="622"/>
      <c r="BI15" s="622"/>
      <c r="BJ15" s="622"/>
      <c r="BK15" s="622"/>
      <c r="BL15" s="622"/>
      <c r="BM15" s="622"/>
      <c r="BN15" s="623"/>
      <c r="BO15" s="663">
        <v>8.6</v>
      </c>
      <c r="BP15" s="663"/>
      <c r="BQ15" s="663"/>
      <c r="BR15" s="663"/>
      <c r="BS15" s="664" t="s">
        <v>133</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279940</v>
      </c>
      <c r="CS15" s="622"/>
      <c r="CT15" s="622"/>
      <c r="CU15" s="622"/>
      <c r="CV15" s="622"/>
      <c r="CW15" s="622"/>
      <c r="CX15" s="622"/>
      <c r="CY15" s="623"/>
      <c r="CZ15" s="663">
        <v>8.1999999999999993</v>
      </c>
      <c r="DA15" s="663"/>
      <c r="DB15" s="663"/>
      <c r="DC15" s="663"/>
      <c r="DD15" s="627">
        <v>2607</v>
      </c>
      <c r="DE15" s="622"/>
      <c r="DF15" s="622"/>
      <c r="DG15" s="622"/>
      <c r="DH15" s="622"/>
      <c r="DI15" s="622"/>
      <c r="DJ15" s="622"/>
      <c r="DK15" s="622"/>
      <c r="DL15" s="622"/>
      <c r="DM15" s="622"/>
      <c r="DN15" s="622"/>
      <c r="DO15" s="622"/>
      <c r="DP15" s="623"/>
      <c r="DQ15" s="627">
        <v>233720</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4471</v>
      </c>
      <c r="S16" s="622"/>
      <c r="T16" s="622"/>
      <c r="U16" s="622"/>
      <c r="V16" s="622"/>
      <c r="W16" s="622"/>
      <c r="X16" s="622"/>
      <c r="Y16" s="623"/>
      <c r="Z16" s="663">
        <v>0.1</v>
      </c>
      <c r="AA16" s="663"/>
      <c r="AB16" s="663"/>
      <c r="AC16" s="663"/>
      <c r="AD16" s="664">
        <v>4471</v>
      </c>
      <c r="AE16" s="664"/>
      <c r="AF16" s="664"/>
      <c r="AG16" s="664"/>
      <c r="AH16" s="664"/>
      <c r="AI16" s="664"/>
      <c r="AJ16" s="664"/>
      <c r="AK16" s="664"/>
      <c r="AL16" s="624">
        <v>0.2</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133</v>
      </c>
      <c r="BP16" s="663"/>
      <c r="BQ16" s="663"/>
      <c r="BR16" s="663"/>
      <c r="BS16" s="664" t="s">
        <v>184</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v>5555</v>
      </c>
      <c r="CS16" s="622"/>
      <c r="CT16" s="622"/>
      <c r="CU16" s="622"/>
      <c r="CV16" s="622"/>
      <c r="CW16" s="622"/>
      <c r="CX16" s="622"/>
      <c r="CY16" s="623"/>
      <c r="CZ16" s="663">
        <v>0.2</v>
      </c>
      <c r="DA16" s="663"/>
      <c r="DB16" s="663"/>
      <c r="DC16" s="663"/>
      <c r="DD16" s="627" t="s">
        <v>184</v>
      </c>
      <c r="DE16" s="622"/>
      <c r="DF16" s="622"/>
      <c r="DG16" s="622"/>
      <c r="DH16" s="622"/>
      <c r="DI16" s="622"/>
      <c r="DJ16" s="622"/>
      <c r="DK16" s="622"/>
      <c r="DL16" s="622"/>
      <c r="DM16" s="622"/>
      <c r="DN16" s="622"/>
      <c r="DO16" s="622"/>
      <c r="DP16" s="623"/>
      <c r="DQ16" s="627">
        <v>55</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4299</v>
      </c>
      <c r="S17" s="622"/>
      <c r="T17" s="622"/>
      <c r="U17" s="622"/>
      <c r="V17" s="622"/>
      <c r="W17" s="622"/>
      <c r="X17" s="622"/>
      <c r="Y17" s="623"/>
      <c r="Z17" s="663">
        <v>0.1</v>
      </c>
      <c r="AA17" s="663"/>
      <c r="AB17" s="663"/>
      <c r="AC17" s="663"/>
      <c r="AD17" s="664">
        <v>4299</v>
      </c>
      <c r="AE17" s="664"/>
      <c r="AF17" s="664"/>
      <c r="AG17" s="664"/>
      <c r="AH17" s="664"/>
      <c r="AI17" s="664"/>
      <c r="AJ17" s="664"/>
      <c r="AK17" s="664"/>
      <c r="AL17" s="624">
        <v>0.2</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133</v>
      </c>
      <c r="BP17" s="663"/>
      <c r="BQ17" s="663"/>
      <c r="BR17" s="663"/>
      <c r="BS17" s="664" t="s">
        <v>184</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354305</v>
      </c>
      <c r="CS17" s="622"/>
      <c r="CT17" s="622"/>
      <c r="CU17" s="622"/>
      <c r="CV17" s="622"/>
      <c r="CW17" s="622"/>
      <c r="CX17" s="622"/>
      <c r="CY17" s="623"/>
      <c r="CZ17" s="663">
        <v>10.4</v>
      </c>
      <c r="DA17" s="663"/>
      <c r="DB17" s="663"/>
      <c r="DC17" s="663"/>
      <c r="DD17" s="627" t="s">
        <v>133</v>
      </c>
      <c r="DE17" s="622"/>
      <c r="DF17" s="622"/>
      <c r="DG17" s="622"/>
      <c r="DH17" s="622"/>
      <c r="DI17" s="622"/>
      <c r="DJ17" s="622"/>
      <c r="DK17" s="622"/>
      <c r="DL17" s="622"/>
      <c r="DM17" s="622"/>
      <c r="DN17" s="622"/>
      <c r="DO17" s="622"/>
      <c r="DP17" s="623"/>
      <c r="DQ17" s="627">
        <v>302481</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839</v>
      </c>
      <c r="S18" s="622"/>
      <c r="T18" s="622"/>
      <c r="U18" s="622"/>
      <c r="V18" s="622"/>
      <c r="W18" s="622"/>
      <c r="X18" s="622"/>
      <c r="Y18" s="623"/>
      <c r="Z18" s="663">
        <v>0</v>
      </c>
      <c r="AA18" s="663"/>
      <c r="AB18" s="663"/>
      <c r="AC18" s="663"/>
      <c r="AD18" s="664">
        <v>839</v>
      </c>
      <c r="AE18" s="664"/>
      <c r="AF18" s="664"/>
      <c r="AG18" s="664"/>
      <c r="AH18" s="664"/>
      <c r="AI18" s="664"/>
      <c r="AJ18" s="664"/>
      <c r="AK18" s="664"/>
      <c r="AL18" s="624">
        <v>0</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184</v>
      </c>
      <c r="BH18" s="622"/>
      <c r="BI18" s="622"/>
      <c r="BJ18" s="622"/>
      <c r="BK18" s="622"/>
      <c r="BL18" s="622"/>
      <c r="BM18" s="622"/>
      <c r="BN18" s="623"/>
      <c r="BO18" s="663" t="s">
        <v>133</v>
      </c>
      <c r="BP18" s="663"/>
      <c r="BQ18" s="663"/>
      <c r="BR18" s="663"/>
      <c r="BS18" s="664" t="s">
        <v>184</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63" t="s">
        <v>133</v>
      </c>
      <c r="DA18" s="663"/>
      <c r="DB18" s="663"/>
      <c r="DC18" s="663"/>
      <c r="DD18" s="627" t="s">
        <v>133</v>
      </c>
      <c r="DE18" s="622"/>
      <c r="DF18" s="622"/>
      <c r="DG18" s="622"/>
      <c r="DH18" s="622"/>
      <c r="DI18" s="622"/>
      <c r="DJ18" s="622"/>
      <c r="DK18" s="622"/>
      <c r="DL18" s="622"/>
      <c r="DM18" s="622"/>
      <c r="DN18" s="622"/>
      <c r="DO18" s="622"/>
      <c r="DP18" s="623"/>
      <c r="DQ18" s="627" t="s">
        <v>184</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839</v>
      </c>
      <c r="S19" s="622"/>
      <c r="T19" s="622"/>
      <c r="U19" s="622"/>
      <c r="V19" s="622"/>
      <c r="W19" s="622"/>
      <c r="X19" s="622"/>
      <c r="Y19" s="623"/>
      <c r="Z19" s="663">
        <v>0</v>
      </c>
      <c r="AA19" s="663"/>
      <c r="AB19" s="663"/>
      <c r="AC19" s="663"/>
      <c r="AD19" s="664">
        <v>839</v>
      </c>
      <c r="AE19" s="664"/>
      <c r="AF19" s="664"/>
      <c r="AG19" s="664"/>
      <c r="AH19" s="664"/>
      <c r="AI19" s="664"/>
      <c r="AJ19" s="664"/>
      <c r="AK19" s="664"/>
      <c r="AL19" s="624">
        <v>0</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v>268</v>
      </c>
      <c r="BH19" s="622"/>
      <c r="BI19" s="622"/>
      <c r="BJ19" s="622"/>
      <c r="BK19" s="622"/>
      <c r="BL19" s="622"/>
      <c r="BM19" s="622"/>
      <c r="BN19" s="623"/>
      <c r="BO19" s="663">
        <v>0.1</v>
      </c>
      <c r="BP19" s="663"/>
      <c r="BQ19" s="663"/>
      <c r="BR19" s="663"/>
      <c r="BS19" s="664" t="s">
        <v>184</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63" t="s">
        <v>133</v>
      </c>
      <c r="DA19" s="663"/>
      <c r="DB19" s="663"/>
      <c r="DC19" s="663"/>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133</v>
      </c>
      <c r="S20" s="622"/>
      <c r="T20" s="622"/>
      <c r="U20" s="622"/>
      <c r="V20" s="622"/>
      <c r="W20" s="622"/>
      <c r="X20" s="622"/>
      <c r="Y20" s="623"/>
      <c r="Z20" s="663" t="s">
        <v>133</v>
      </c>
      <c r="AA20" s="663"/>
      <c r="AB20" s="663"/>
      <c r="AC20" s="663"/>
      <c r="AD20" s="664" t="s">
        <v>133</v>
      </c>
      <c r="AE20" s="664"/>
      <c r="AF20" s="664"/>
      <c r="AG20" s="664"/>
      <c r="AH20" s="664"/>
      <c r="AI20" s="664"/>
      <c r="AJ20" s="664"/>
      <c r="AK20" s="664"/>
      <c r="AL20" s="624" t="s">
        <v>133</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v>268</v>
      </c>
      <c r="BH20" s="622"/>
      <c r="BI20" s="622"/>
      <c r="BJ20" s="622"/>
      <c r="BK20" s="622"/>
      <c r="BL20" s="622"/>
      <c r="BM20" s="622"/>
      <c r="BN20" s="623"/>
      <c r="BO20" s="663">
        <v>0.1</v>
      </c>
      <c r="BP20" s="663"/>
      <c r="BQ20" s="663"/>
      <c r="BR20" s="663"/>
      <c r="BS20" s="664" t="s">
        <v>133</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3408516</v>
      </c>
      <c r="CS20" s="622"/>
      <c r="CT20" s="622"/>
      <c r="CU20" s="622"/>
      <c r="CV20" s="622"/>
      <c r="CW20" s="622"/>
      <c r="CX20" s="622"/>
      <c r="CY20" s="623"/>
      <c r="CZ20" s="663">
        <v>100</v>
      </c>
      <c r="DA20" s="663"/>
      <c r="DB20" s="663"/>
      <c r="DC20" s="663"/>
      <c r="DD20" s="627">
        <v>262478</v>
      </c>
      <c r="DE20" s="622"/>
      <c r="DF20" s="622"/>
      <c r="DG20" s="622"/>
      <c r="DH20" s="622"/>
      <c r="DI20" s="622"/>
      <c r="DJ20" s="622"/>
      <c r="DK20" s="622"/>
      <c r="DL20" s="622"/>
      <c r="DM20" s="622"/>
      <c r="DN20" s="622"/>
      <c r="DO20" s="622"/>
      <c r="DP20" s="623"/>
      <c r="DQ20" s="627">
        <v>2522823</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1995386</v>
      </c>
      <c r="S21" s="622"/>
      <c r="T21" s="622"/>
      <c r="U21" s="622"/>
      <c r="V21" s="622"/>
      <c r="W21" s="622"/>
      <c r="X21" s="622"/>
      <c r="Y21" s="623"/>
      <c r="Z21" s="663">
        <v>56.2</v>
      </c>
      <c r="AA21" s="663"/>
      <c r="AB21" s="663"/>
      <c r="AC21" s="663"/>
      <c r="AD21" s="664">
        <v>1841425</v>
      </c>
      <c r="AE21" s="664"/>
      <c r="AF21" s="664"/>
      <c r="AG21" s="664"/>
      <c r="AH21" s="664"/>
      <c r="AI21" s="664"/>
      <c r="AJ21" s="664"/>
      <c r="AK21" s="664"/>
      <c r="AL21" s="624">
        <v>82</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v>268</v>
      </c>
      <c r="BH21" s="622"/>
      <c r="BI21" s="622"/>
      <c r="BJ21" s="622"/>
      <c r="BK21" s="622"/>
      <c r="BL21" s="622"/>
      <c r="BM21" s="622"/>
      <c r="BN21" s="623"/>
      <c r="BO21" s="663">
        <v>0.1</v>
      </c>
      <c r="BP21" s="663"/>
      <c r="BQ21" s="663"/>
      <c r="BR21" s="663"/>
      <c r="BS21" s="664" t="s">
        <v>133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1841425</v>
      </c>
      <c r="S22" s="622"/>
      <c r="T22" s="622"/>
      <c r="U22" s="622"/>
      <c r="V22" s="622"/>
      <c r="W22" s="622"/>
      <c r="X22" s="622"/>
      <c r="Y22" s="623"/>
      <c r="Z22" s="663">
        <v>51.8</v>
      </c>
      <c r="AA22" s="663"/>
      <c r="AB22" s="663"/>
      <c r="AC22" s="663"/>
      <c r="AD22" s="664">
        <v>1841425</v>
      </c>
      <c r="AE22" s="664"/>
      <c r="AF22" s="664"/>
      <c r="AG22" s="664"/>
      <c r="AH22" s="664"/>
      <c r="AI22" s="664"/>
      <c r="AJ22" s="664"/>
      <c r="AK22" s="664"/>
      <c r="AL22" s="624">
        <v>82</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184</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153961</v>
      </c>
      <c r="S23" s="622"/>
      <c r="T23" s="622"/>
      <c r="U23" s="622"/>
      <c r="V23" s="622"/>
      <c r="W23" s="622"/>
      <c r="X23" s="622"/>
      <c r="Y23" s="623"/>
      <c r="Z23" s="663">
        <v>4.3</v>
      </c>
      <c r="AA23" s="663"/>
      <c r="AB23" s="663"/>
      <c r="AC23" s="663"/>
      <c r="AD23" s="664" t="s">
        <v>133</v>
      </c>
      <c r="AE23" s="664"/>
      <c r="AF23" s="664"/>
      <c r="AG23" s="664"/>
      <c r="AH23" s="664"/>
      <c r="AI23" s="664"/>
      <c r="AJ23" s="664"/>
      <c r="AK23" s="664"/>
      <c r="AL23" s="624" t="s">
        <v>133</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t="s">
        <v>184</v>
      </c>
      <c r="BH23" s="622"/>
      <c r="BI23" s="622"/>
      <c r="BJ23" s="622"/>
      <c r="BK23" s="622"/>
      <c r="BL23" s="622"/>
      <c r="BM23" s="622"/>
      <c r="BN23" s="623"/>
      <c r="BO23" s="663" t="s">
        <v>184</v>
      </c>
      <c r="BP23" s="663"/>
      <c r="BQ23" s="663"/>
      <c r="BR23" s="663"/>
      <c r="BS23" s="664" t="s">
        <v>133</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184</v>
      </c>
      <c r="S24" s="622"/>
      <c r="T24" s="622"/>
      <c r="U24" s="622"/>
      <c r="V24" s="622"/>
      <c r="W24" s="622"/>
      <c r="X24" s="622"/>
      <c r="Y24" s="623"/>
      <c r="Z24" s="663" t="s">
        <v>133</v>
      </c>
      <c r="AA24" s="663"/>
      <c r="AB24" s="663"/>
      <c r="AC24" s="663"/>
      <c r="AD24" s="664" t="s">
        <v>133</v>
      </c>
      <c r="AE24" s="664"/>
      <c r="AF24" s="664"/>
      <c r="AG24" s="664"/>
      <c r="AH24" s="664"/>
      <c r="AI24" s="664"/>
      <c r="AJ24" s="664"/>
      <c r="AK24" s="664"/>
      <c r="AL24" s="624" t="s">
        <v>184</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184</v>
      </c>
      <c r="BH24" s="622"/>
      <c r="BI24" s="622"/>
      <c r="BJ24" s="622"/>
      <c r="BK24" s="622"/>
      <c r="BL24" s="622"/>
      <c r="BM24" s="622"/>
      <c r="BN24" s="623"/>
      <c r="BO24" s="663" t="s">
        <v>184</v>
      </c>
      <c r="BP24" s="663"/>
      <c r="BQ24" s="663"/>
      <c r="BR24" s="663"/>
      <c r="BS24" s="664" t="s">
        <v>184</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1260828</v>
      </c>
      <c r="CS24" s="674"/>
      <c r="CT24" s="674"/>
      <c r="CU24" s="674"/>
      <c r="CV24" s="674"/>
      <c r="CW24" s="674"/>
      <c r="CX24" s="674"/>
      <c r="CY24" s="702"/>
      <c r="CZ24" s="703">
        <v>37</v>
      </c>
      <c r="DA24" s="686"/>
      <c r="DB24" s="686"/>
      <c r="DC24" s="705"/>
      <c r="DD24" s="701">
        <v>1005073</v>
      </c>
      <c r="DE24" s="674"/>
      <c r="DF24" s="674"/>
      <c r="DG24" s="674"/>
      <c r="DH24" s="674"/>
      <c r="DI24" s="674"/>
      <c r="DJ24" s="674"/>
      <c r="DK24" s="702"/>
      <c r="DL24" s="701">
        <v>911295</v>
      </c>
      <c r="DM24" s="674"/>
      <c r="DN24" s="674"/>
      <c r="DO24" s="674"/>
      <c r="DP24" s="674"/>
      <c r="DQ24" s="674"/>
      <c r="DR24" s="674"/>
      <c r="DS24" s="674"/>
      <c r="DT24" s="674"/>
      <c r="DU24" s="674"/>
      <c r="DV24" s="702"/>
      <c r="DW24" s="703">
        <v>40.299999999999997</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2396995</v>
      </c>
      <c r="S25" s="622"/>
      <c r="T25" s="622"/>
      <c r="U25" s="622"/>
      <c r="V25" s="622"/>
      <c r="W25" s="622"/>
      <c r="X25" s="622"/>
      <c r="Y25" s="623"/>
      <c r="Z25" s="663">
        <v>67.5</v>
      </c>
      <c r="AA25" s="663"/>
      <c r="AB25" s="663"/>
      <c r="AC25" s="663"/>
      <c r="AD25" s="664">
        <v>2243034</v>
      </c>
      <c r="AE25" s="664"/>
      <c r="AF25" s="664"/>
      <c r="AG25" s="664"/>
      <c r="AH25" s="664"/>
      <c r="AI25" s="664"/>
      <c r="AJ25" s="664"/>
      <c r="AK25" s="664"/>
      <c r="AL25" s="624">
        <v>99.9</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184</v>
      </c>
      <c r="BH25" s="622"/>
      <c r="BI25" s="622"/>
      <c r="BJ25" s="622"/>
      <c r="BK25" s="622"/>
      <c r="BL25" s="622"/>
      <c r="BM25" s="622"/>
      <c r="BN25" s="623"/>
      <c r="BO25" s="663" t="s">
        <v>133</v>
      </c>
      <c r="BP25" s="663"/>
      <c r="BQ25" s="663"/>
      <c r="BR25" s="663"/>
      <c r="BS25" s="664" t="s">
        <v>133</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638095</v>
      </c>
      <c r="CS25" s="634"/>
      <c r="CT25" s="634"/>
      <c r="CU25" s="634"/>
      <c r="CV25" s="634"/>
      <c r="CW25" s="634"/>
      <c r="CX25" s="634"/>
      <c r="CY25" s="635"/>
      <c r="CZ25" s="624">
        <v>18.7</v>
      </c>
      <c r="DA25" s="636"/>
      <c r="DB25" s="636"/>
      <c r="DC25" s="637"/>
      <c r="DD25" s="627">
        <v>593428</v>
      </c>
      <c r="DE25" s="634"/>
      <c r="DF25" s="634"/>
      <c r="DG25" s="634"/>
      <c r="DH25" s="634"/>
      <c r="DI25" s="634"/>
      <c r="DJ25" s="634"/>
      <c r="DK25" s="635"/>
      <c r="DL25" s="627">
        <v>556506</v>
      </c>
      <c r="DM25" s="634"/>
      <c r="DN25" s="634"/>
      <c r="DO25" s="634"/>
      <c r="DP25" s="634"/>
      <c r="DQ25" s="634"/>
      <c r="DR25" s="634"/>
      <c r="DS25" s="634"/>
      <c r="DT25" s="634"/>
      <c r="DU25" s="634"/>
      <c r="DV25" s="635"/>
      <c r="DW25" s="624">
        <v>24.6</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t="s">
        <v>184</v>
      </c>
      <c r="S26" s="622"/>
      <c r="T26" s="622"/>
      <c r="U26" s="622"/>
      <c r="V26" s="622"/>
      <c r="W26" s="622"/>
      <c r="X26" s="622"/>
      <c r="Y26" s="623"/>
      <c r="Z26" s="663" t="s">
        <v>133</v>
      </c>
      <c r="AA26" s="663"/>
      <c r="AB26" s="663"/>
      <c r="AC26" s="663"/>
      <c r="AD26" s="664" t="s">
        <v>184</v>
      </c>
      <c r="AE26" s="664"/>
      <c r="AF26" s="664"/>
      <c r="AG26" s="664"/>
      <c r="AH26" s="664"/>
      <c r="AI26" s="664"/>
      <c r="AJ26" s="664"/>
      <c r="AK26" s="664"/>
      <c r="AL26" s="624" t="s">
        <v>133</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63" t="s">
        <v>133</v>
      </c>
      <c r="BP26" s="663"/>
      <c r="BQ26" s="663"/>
      <c r="BR26" s="663"/>
      <c r="BS26" s="664" t="s">
        <v>133</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352148</v>
      </c>
      <c r="CS26" s="622"/>
      <c r="CT26" s="622"/>
      <c r="CU26" s="622"/>
      <c r="CV26" s="622"/>
      <c r="CW26" s="622"/>
      <c r="CX26" s="622"/>
      <c r="CY26" s="623"/>
      <c r="CZ26" s="624">
        <v>10.3</v>
      </c>
      <c r="DA26" s="636"/>
      <c r="DB26" s="636"/>
      <c r="DC26" s="637"/>
      <c r="DD26" s="627">
        <v>332457</v>
      </c>
      <c r="DE26" s="622"/>
      <c r="DF26" s="622"/>
      <c r="DG26" s="622"/>
      <c r="DH26" s="622"/>
      <c r="DI26" s="622"/>
      <c r="DJ26" s="622"/>
      <c r="DK26" s="623"/>
      <c r="DL26" s="627" t="s">
        <v>133</v>
      </c>
      <c r="DM26" s="622"/>
      <c r="DN26" s="622"/>
      <c r="DO26" s="622"/>
      <c r="DP26" s="622"/>
      <c r="DQ26" s="622"/>
      <c r="DR26" s="622"/>
      <c r="DS26" s="622"/>
      <c r="DT26" s="622"/>
      <c r="DU26" s="622"/>
      <c r="DV26" s="623"/>
      <c r="DW26" s="624" t="s">
        <v>184</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11590</v>
      </c>
      <c r="S27" s="622"/>
      <c r="T27" s="622"/>
      <c r="U27" s="622"/>
      <c r="V27" s="622"/>
      <c r="W27" s="622"/>
      <c r="X27" s="622"/>
      <c r="Y27" s="623"/>
      <c r="Z27" s="663">
        <v>0.3</v>
      </c>
      <c r="AA27" s="663"/>
      <c r="AB27" s="663"/>
      <c r="AC27" s="663"/>
      <c r="AD27" s="664" t="s">
        <v>133</v>
      </c>
      <c r="AE27" s="664"/>
      <c r="AF27" s="664"/>
      <c r="AG27" s="664"/>
      <c r="AH27" s="664"/>
      <c r="AI27" s="664"/>
      <c r="AJ27" s="664"/>
      <c r="AK27" s="664"/>
      <c r="AL27" s="624" t="s">
        <v>184</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256484</v>
      </c>
      <c r="BH27" s="622"/>
      <c r="BI27" s="622"/>
      <c r="BJ27" s="622"/>
      <c r="BK27" s="622"/>
      <c r="BL27" s="622"/>
      <c r="BM27" s="622"/>
      <c r="BN27" s="623"/>
      <c r="BO27" s="663">
        <v>100</v>
      </c>
      <c r="BP27" s="663"/>
      <c r="BQ27" s="663"/>
      <c r="BR27" s="663"/>
      <c r="BS27" s="664">
        <v>2824</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268428</v>
      </c>
      <c r="CS27" s="634"/>
      <c r="CT27" s="634"/>
      <c r="CU27" s="634"/>
      <c r="CV27" s="634"/>
      <c r="CW27" s="634"/>
      <c r="CX27" s="634"/>
      <c r="CY27" s="635"/>
      <c r="CZ27" s="624">
        <v>7.9</v>
      </c>
      <c r="DA27" s="636"/>
      <c r="DB27" s="636"/>
      <c r="DC27" s="637"/>
      <c r="DD27" s="627">
        <v>109164</v>
      </c>
      <c r="DE27" s="634"/>
      <c r="DF27" s="634"/>
      <c r="DG27" s="634"/>
      <c r="DH27" s="634"/>
      <c r="DI27" s="634"/>
      <c r="DJ27" s="634"/>
      <c r="DK27" s="635"/>
      <c r="DL27" s="627">
        <v>52308</v>
      </c>
      <c r="DM27" s="634"/>
      <c r="DN27" s="634"/>
      <c r="DO27" s="634"/>
      <c r="DP27" s="634"/>
      <c r="DQ27" s="634"/>
      <c r="DR27" s="634"/>
      <c r="DS27" s="634"/>
      <c r="DT27" s="634"/>
      <c r="DU27" s="634"/>
      <c r="DV27" s="635"/>
      <c r="DW27" s="624">
        <v>2.2999999999999998</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78843</v>
      </c>
      <c r="S28" s="622"/>
      <c r="T28" s="622"/>
      <c r="U28" s="622"/>
      <c r="V28" s="622"/>
      <c r="W28" s="622"/>
      <c r="X28" s="622"/>
      <c r="Y28" s="623"/>
      <c r="Z28" s="663">
        <v>2.2000000000000002</v>
      </c>
      <c r="AA28" s="663"/>
      <c r="AB28" s="663"/>
      <c r="AC28" s="663"/>
      <c r="AD28" s="664">
        <v>1930</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354305</v>
      </c>
      <c r="CS28" s="622"/>
      <c r="CT28" s="622"/>
      <c r="CU28" s="622"/>
      <c r="CV28" s="622"/>
      <c r="CW28" s="622"/>
      <c r="CX28" s="622"/>
      <c r="CY28" s="623"/>
      <c r="CZ28" s="624">
        <v>10.4</v>
      </c>
      <c r="DA28" s="636"/>
      <c r="DB28" s="636"/>
      <c r="DC28" s="637"/>
      <c r="DD28" s="627">
        <v>302481</v>
      </c>
      <c r="DE28" s="622"/>
      <c r="DF28" s="622"/>
      <c r="DG28" s="622"/>
      <c r="DH28" s="622"/>
      <c r="DI28" s="622"/>
      <c r="DJ28" s="622"/>
      <c r="DK28" s="623"/>
      <c r="DL28" s="627">
        <v>302481</v>
      </c>
      <c r="DM28" s="622"/>
      <c r="DN28" s="622"/>
      <c r="DO28" s="622"/>
      <c r="DP28" s="622"/>
      <c r="DQ28" s="622"/>
      <c r="DR28" s="622"/>
      <c r="DS28" s="622"/>
      <c r="DT28" s="622"/>
      <c r="DU28" s="622"/>
      <c r="DV28" s="623"/>
      <c r="DW28" s="624">
        <v>13.4</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5298</v>
      </c>
      <c r="S29" s="622"/>
      <c r="T29" s="622"/>
      <c r="U29" s="622"/>
      <c r="V29" s="622"/>
      <c r="W29" s="622"/>
      <c r="X29" s="622"/>
      <c r="Y29" s="623"/>
      <c r="Z29" s="663">
        <v>0.1</v>
      </c>
      <c r="AA29" s="663"/>
      <c r="AB29" s="663"/>
      <c r="AC29" s="663"/>
      <c r="AD29" s="664" t="s">
        <v>133</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312</v>
      </c>
      <c r="CG29" s="619"/>
      <c r="CH29" s="619"/>
      <c r="CI29" s="619"/>
      <c r="CJ29" s="619"/>
      <c r="CK29" s="619"/>
      <c r="CL29" s="619"/>
      <c r="CM29" s="619"/>
      <c r="CN29" s="619"/>
      <c r="CO29" s="619"/>
      <c r="CP29" s="619"/>
      <c r="CQ29" s="620"/>
      <c r="CR29" s="621">
        <v>354305</v>
      </c>
      <c r="CS29" s="634"/>
      <c r="CT29" s="634"/>
      <c r="CU29" s="634"/>
      <c r="CV29" s="634"/>
      <c r="CW29" s="634"/>
      <c r="CX29" s="634"/>
      <c r="CY29" s="635"/>
      <c r="CZ29" s="624">
        <v>10.4</v>
      </c>
      <c r="DA29" s="636"/>
      <c r="DB29" s="636"/>
      <c r="DC29" s="637"/>
      <c r="DD29" s="627">
        <v>302481</v>
      </c>
      <c r="DE29" s="634"/>
      <c r="DF29" s="634"/>
      <c r="DG29" s="634"/>
      <c r="DH29" s="634"/>
      <c r="DI29" s="634"/>
      <c r="DJ29" s="634"/>
      <c r="DK29" s="635"/>
      <c r="DL29" s="627">
        <v>302481</v>
      </c>
      <c r="DM29" s="634"/>
      <c r="DN29" s="634"/>
      <c r="DO29" s="634"/>
      <c r="DP29" s="634"/>
      <c r="DQ29" s="634"/>
      <c r="DR29" s="634"/>
      <c r="DS29" s="634"/>
      <c r="DT29" s="634"/>
      <c r="DU29" s="634"/>
      <c r="DV29" s="635"/>
      <c r="DW29" s="624">
        <v>13.4</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386742</v>
      </c>
      <c r="S30" s="622"/>
      <c r="T30" s="622"/>
      <c r="U30" s="622"/>
      <c r="V30" s="622"/>
      <c r="W30" s="622"/>
      <c r="X30" s="622"/>
      <c r="Y30" s="623"/>
      <c r="Z30" s="663">
        <v>10.9</v>
      </c>
      <c r="AA30" s="663"/>
      <c r="AB30" s="663"/>
      <c r="AC30" s="663"/>
      <c r="AD30" s="664" t="s">
        <v>184</v>
      </c>
      <c r="AE30" s="664"/>
      <c r="AF30" s="664"/>
      <c r="AG30" s="664"/>
      <c r="AH30" s="664"/>
      <c r="AI30" s="664"/>
      <c r="AJ30" s="664"/>
      <c r="AK30" s="664"/>
      <c r="AL30" s="624" t="s">
        <v>184</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341615</v>
      </c>
      <c r="CS30" s="622"/>
      <c r="CT30" s="622"/>
      <c r="CU30" s="622"/>
      <c r="CV30" s="622"/>
      <c r="CW30" s="622"/>
      <c r="CX30" s="622"/>
      <c r="CY30" s="623"/>
      <c r="CZ30" s="624">
        <v>10</v>
      </c>
      <c r="DA30" s="636"/>
      <c r="DB30" s="636"/>
      <c r="DC30" s="637"/>
      <c r="DD30" s="627">
        <v>295237</v>
      </c>
      <c r="DE30" s="622"/>
      <c r="DF30" s="622"/>
      <c r="DG30" s="622"/>
      <c r="DH30" s="622"/>
      <c r="DI30" s="622"/>
      <c r="DJ30" s="622"/>
      <c r="DK30" s="623"/>
      <c r="DL30" s="627">
        <v>295237</v>
      </c>
      <c r="DM30" s="622"/>
      <c r="DN30" s="622"/>
      <c r="DO30" s="622"/>
      <c r="DP30" s="622"/>
      <c r="DQ30" s="622"/>
      <c r="DR30" s="622"/>
      <c r="DS30" s="622"/>
      <c r="DT30" s="622"/>
      <c r="DU30" s="622"/>
      <c r="DV30" s="623"/>
      <c r="DW30" s="624">
        <v>13</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63" t="s">
        <v>184</v>
      </c>
      <c r="AA31" s="663"/>
      <c r="AB31" s="663"/>
      <c r="AC31" s="663"/>
      <c r="AD31" s="664" t="s">
        <v>133</v>
      </c>
      <c r="AE31" s="664"/>
      <c r="AF31" s="664"/>
      <c r="AG31" s="664"/>
      <c r="AH31" s="664"/>
      <c r="AI31" s="664"/>
      <c r="AJ31" s="664"/>
      <c r="AK31" s="664"/>
      <c r="AL31" s="624" t="s">
        <v>184</v>
      </c>
      <c r="AM31" s="625"/>
      <c r="AN31" s="625"/>
      <c r="AO31" s="665"/>
      <c r="AP31" s="691" t="s">
        <v>318</v>
      </c>
      <c r="AQ31" s="692"/>
      <c r="AR31" s="692"/>
      <c r="AS31" s="692"/>
      <c r="AT31" s="693" t="s">
        <v>319</v>
      </c>
      <c r="AU31" s="218"/>
      <c r="AV31" s="218"/>
      <c r="AW31" s="218"/>
      <c r="AX31" s="676" t="s">
        <v>193</v>
      </c>
      <c r="AY31" s="677"/>
      <c r="AZ31" s="677"/>
      <c r="BA31" s="677"/>
      <c r="BB31" s="677"/>
      <c r="BC31" s="677"/>
      <c r="BD31" s="677"/>
      <c r="BE31" s="677"/>
      <c r="BF31" s="678"/>
      <c r="BG31" s="684">
        <v>99.6</v>
      </c>
      <c r="BH31" s="685"/>
      <c r="BI31" s="685"/>
      <c r="BJ31" s="685"/>
      <c r="BK31" s="685"/>
      <c r="BL31" s="685"/>
      <c r="BM31" s="686">
        <v>99.3</v>
      </c>
      <c r="BN31" s="685"/>
      <c r="BO31" s="685"/>
      <c r="BP31" s="685"/>
      <c r="BQ31" s="687"/>
      <c r="BR31" s="684">
        <v>99.7</v>
      </c>
      <c r="BS31" s="685"/>
      <c r="BT31" s="685"/>
      <c r="BU31" s="685"/>
      <c r="BV31" s="685"/>
      <c r="BW31" s="685"/>
      <c r="BX31" s="686">
        <v>99.5</v>
      </c>
      <c r="BY31" s="685"/>
      <c r="BZ31" s="685"/>
      <c r="CA31" s="685"/>
      <c r="CB31" s="687"/>
      <c r="CD31" s="642"/>
      <c r="CE31" s="643"/>
      <c r="CF31" s="618" t="s">
        <v>320</v>
      </c>
      <c r="CG31" s="619"/>
      <c r="CH31" s="619"/>
      <c r="CI31" s="619"/>
      <c r="CJ31" s="619"/>
      <c r="CK31" s="619"/>
      <c r="CL31" s="619"/>
      <c r="CM31" s="619"/>
      <c r="CN31" s="619"/>
      <c r="CO31" s="619"/>
      <c r="CP31" s="619"/>
      <c r="CQ31" s="620"/>
      <c r="CR31" s="621">
        <v>12690</v>
      </c>
      <c r="CS31" s="634"/>
      <c r="CT31" s="634"/>
      <c r="CU31" s="634"/>
      <c r="CV31" s="634"/>
      <c r="CW31" s="634"/>
      <c r="CX31" s="634"/>
      <c r="CY31" s="635"/>
      <c r="CZ31" s="624">
        <v>0.4</v>
      </c>
      <c r="DA31" s="636"/>
      <c r="DB31" s="636"/>
      <c r="DC31" s="637"/>
      <c r="DD31" s="627">
        <v>7244</v>
      </c>
      <c r="DE31" s="634"/>
      <c r="DF31" s="634"/>
      <c r="DG31" s="634"/>
      <c r="DH31" s="634"/>
      <c r="DI31" s="634"/>
      <c r="DJ31" s="634"/>
      <c r="DK31" s="635"/>
      <c r="DL31" s="627">
        <v>7244</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193120</v>
      </c>
      <c r="S32" s="622"/>
      <c r="T32" s="622"/>
      <c r="U32" s="622"/>
      <c r="V32" s="622"/>
      <c r="W32" s="622"/>
      <c r="X32" s="622"/>
      <c r="Y32" s="623"/>
      <c r="Z32" s="663">
        <v>5.4</v>
      </c>
      <c r="AA32" s="663"/>
      <c r="AB32" s="663"/>
      <c r="AC32" s="663"/>
      <c r="AD32" s="664" t="s">
        <v>184</v>
      </c>
      <c r="AE32" s="664"/>
      <c r="AF32" s="664"/>
      <c r="AG32" s="664"/>
      <c r="AH32" s="664"/>
      <c r="AI32" s="664"/>
      <c r="AJ32" s="664"/>
      <c r="AK32" s="664"/>
      <c r="AL32" s="624" t="s">
        <v>133</v>
      </c>
      <c r="AM32" s="625"/>
      <c r="AN32" s="625"/>
      <c r="AO32" s="665"/>
      <c r="AP32" s="666"/>
      <c r="AQ32" s="667"/>
      <c r="AR32" s="667"/>
      <c r="AS32" s="667"/>
      <c r="AT32" s="694"/>
      <c r="AU32" s="214" t="s">
        <v>322</v>
      </c>
      <c r="AX32" s="618" t="s">
        <v>323</v>
      </c>
      <c r="AY32" s="619"/>
      <c r="AZ32" s="619"/>
      <c r="BA32" s="619"/>
      <c r="BB32" s="619"/>
      <c r="BC32" s="619"/>
      <c r="BD32" s="619"/>
      <c r="BE32" s="619"/>
      <c r="BF32" s="620"/>
      <c r="BG32" s="683">
        <v>99.7</v>
      </c>
      <c r="BH32" s="634"/>
      <c r="BI32" s="634"/>
      <c r="BJ32" s="634"/>
      <c r="BK32" s="634"/>
      <c r="BL32" s="634"/>
      <c r="BM32" s="625">
        <v>99.3</v>
      </c>
      <c r="BN32" s="634"/>
      <c r="BO32" s="634"/>
      <c r="BP32" s="634"/>
      <c r="BQ32" s="661"/>
      <c r="BR32" s="683">
        <v>99.7</v>
      </c>
      <c r="BS32" s="634"/>
      <c r="BT32" s="634"/>
      <c r="BU32" s="634"/>
      <c r="BV32" s="634"/>
      <c r="BW32" s="634"/>
      <c r="BX32" s="625">
        <v>99.4</v>
      </c>
      <c r="BY32" s="634"/>
      <c r="BZ32" s="634"/>
      <c r="CA32" s="634"/>
      <c r="CB32" s="661"/>
      <c r="CD32" s="644"/>
      <c r="CE32" s="645"/>
      <c r="CF32" s="618" t="s">
        <v>324</v>
      </c>
      <c r="CG32" s="619"/>
      <c r="CH32" s="619"/>
      <c r="CI32" s="619"/>
      <c r="CJ32" s="619"/>
      <c r="CK32" s="619"/>
      <c r="CL32" s="619"/>
      <c r="CM32" s="619"/>
      <c r="CN32" s="619"/>
      <c r="CO32" s="619"/>
      <c r="CP32" s="619"/>
      <c r="CQ32" s="620"/>
      <c r="CR32" s="621" t="s">
        <v>133</v>
      </c>
      <c r="CS32" s="622"/>
      <c r="CT32" s="622"/>
      <c r="CU32" s="622"/>
      <c r="CV32" s="622"/>
      <c r="CW32" s="622"/>
      <c r="CX32" s="622"/>
      <c r="CY32" s="623"/>
      <c r="CZ32" s="624" t="s">
        <v>184</v>
      </c>
      <c r="DA32" s="636"/>
      <c r="DB32" s="636"/>
      <c r="DC32" s="637"/>
      <c r="DD32" s="627" t="s">
        <v>133</v>
      </c>
      <c r="DE32" s="622"/>
      <c r="DF32" s="622"/>
      <c r="DG32" s="622"/>
      <c r="DH32" s="622"/>
      <c r="DI32" s="622"/>
      <c r="DJ32" s="622"/>
      <c r="DK32" s="623"/>
      <c r="DL32" s="627" t="s">
        <v>133</v>
      </c>
      <c r="DM32" s="622"/>
      <c r="DN32" s="622"/>
      <c r="DO32" s="622"/>
      <c r="DP32" s="622"/>
      <c r="DQ32" s="622"/>
      <c r="DR32" s="622"/>
      <c r="DS32" s="622"/>
      <c r="DT32" s="622"/>
      <c r="DU32" s="622"/>
      <c r="DV32" s="623"/>
      <c r="DW32" s="624" t="s">
        <v>133</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7966</v>
      </c>
      <c r="S33" s="622"/>
      <c r="T33" s="622"/>
      <c r="U33" s="622"/>
      <c r="V33" s="622"/>
      <c r="W33" s="622"/>
      <c r="X33" s="622"/>
      <c r="Y33" s="623"/>
      <c r="Z33" s="663">
        <v>0.2</v>
      </c>
      <c r="AA33" s="663"/>
      <c r="AB33" s="663"/>
      <c r="AC33" s="663"/>
      <c r="AD33" s="664" t="s">
        <v>184</v>
      </c>
      <c r="AE33" s="664"/>
      <c r="AF33" s="664"/>
      <c r="AG33" s="664"/>
      <c r="AH33" s="664"/>
      <c r="AI33" s="664"/>
      <c r="AJ33" s="664"/>
      <c r="AK33" s="664"/>
      <c r="AL33" s="624" t="s">
        <v>184</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99.5</v>
      </c>
      <c r="BH33" s="606"/>
      <c r="BI33" s="606"/>
      <c r="BJ33" s="606"/>
      <c r="BK33" s="606"/>
      <c r="BL33" s="606"/>
      <c r="BM33" s="656">
        <v>99.3</v>
      </c>
      <c r="BN33" s="606"/>
      <c r="BO33" s="606"/>
      <c r="BP33" s="606"/>
      <c r="BQ33" s="650"/>
      <c r="BR33" s="682">
        <v>99.8</v>
      </c>
      <c r="BS33" s="606"/>
      <c r="BT33" s="606"/>
      <c r="BU33" s="606"/>
      <c r="BV33" s="606"/>
      <c r="BW33" s="606"/>
      <c r="BX33" s="656">
        <v>99.4</v>
      </c>
      <c r="BY33" s="606"/>
      <c r="BZ33" s="606"/>
      <c r="CA33" s="606"/>
      <c r="CB33" s="650"/>
      <c r="CD33" s="618" t="s">
        <v>327</v>
      </c>
      <c r="CE33" s="619"/>
      <c r="CF33" s="619"/>
      <c r="CG33" s="619"/>
      <c r="CH33" s="619"/>
      <c r="CI33" s="619"/>
      <c r="CJ33" s="619"/>
      <c r="CK33" s="619"/>
      <c r="CL33" s="619"/>
      <c r="CM33" s="619"/>
      <c r="CN33" s="619"/>
      <c r="CO33" s="619"/>
      <c r="CP33" s="619"/>
      <c r="CQ33" s="620"/>
      <c r="CR33" s="621">
        <v>1879655</v>
      </c>
      <c r="CS33" s="634"/>
      <c r="CT33" s="634"/>
      <c r="CU33" s="634"/>
      <c r="CV33" s="634"/>
      <c r="CW33" s="634"/>
      <c r="CX33" s="634"/>
      <c r="CY33" s="635"/>
      <c r="CZ33" s="624">
        <v>55.1</v>
      </c>
      <c r="DA33" s="636"/>
      <c r="DB33" s="636"/>
      <c r="DC33" s="637"/>
      <c r="DD33" s="627">
        <v>1458691</v>
      </c>
      <c r="DE33" s="634"/>
      <c r="DF33" s="634"/>
      <c r="DG33" s="634"/>
      <c r="DH33" s="634"/>
      <c r="DI33" s="634"/>
      <c r="DJ33" s="634"/>
      <c r="DK33" s="635"/>
      <c r="DL33" s="627">
        <v>1121958</v>
      </c>
      <c r="DM33" s="634"/>
      <c r="DN33" s="634"/>
      <c r="DO33" s="634"/>
      <c r="DP33" s="634"/>
      <c r="DQ33" s="634"/>
      <c r="DR33" s="634"/>
      <c r="DS33" s="634"/>
      <c r="DT33" s="634"/>
      <c r="DU33" s="634"/>
      <c r="DV33" s="635"/>
      <c r="DW33" s="624">
        <v>49.6</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31362</v>
      </c>
      <c r="S34" s="622"/>
      <c r="T34" s="622"/>
      <c r="U34" s="622"/>
      <c r="V34" s="622"/>
      <c r="W34" s="622"/>
      <c r="X34" s="622"/>
      <c r="Y34" s="623"/>
      <c r="Z34" s="663">
        <v>0.9</v>
      </c>
      <c r="AA34" s="663"/>
      <c r="AB34" s="663"/>
      <c r="AC34" s="663"/>
      <c r="AD34" s="664" t="s">
        <v>133</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473517</v>
      </c>
      <c r="CS34" s="622"/>
      <c r="CT34" s="622"/>
      <c r="CU34" s="622"/>
      <c r="CV34" s="622"/>
      <c r="CW34" s="622"/>
      <c r="CX34" s="622"/>
      <c r="CY34" s="623"/>
      <c r="CZ34" s="624">
        <v>13.9</v>
      </c>
      <c r="DA34" s="636"/>
      <c r="DB34" s="636"/>
      <c r="DC34" s="637"/>
      <c r="DD34" s="627">
        <v>318170</v>
      </c>
      <c r="DE34" s="622"/>
      <c r="DF34" s="622"/>
      <c r="DG34" s="622"/>
      <c r="DH34" s="622"/>
      <c r="DI34" s="622"/>
      <c r="DJ34" s="622"/>
      <c r="DK34" s="623"/>
      <c r="DL34" s="627">
        <v>295728</v>
      </c>
      <c r="DM34" s="622"/>
      <c r="DN34" s="622"/>
      <c r="DO34" s="622"/>
      <c r="DP34" s="622"/>
      <c r="DQ34" s="622"/>
      <c r="DR34" s="622"/>
      <c r="DS34" s="622"/>
      <c r="DT34" s="622"/>
      <c r="DU34" s="622"/>
      <c r="DV34" s="623"/>
      <c r="DW34" s="624">
        <v>13.1</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157504</v>
      </c>
      <c r="S35" s="622"/>
      <c r="T35" s="622"/>
      <c r="U35" s="622"/>
      <c r="V35" s="622"/>
      <c r="W35" s="622"/>
      <c r="X35" s="622"/>
      <c r="Y35" s="623"/>
      <c r="Z35" s="663">
        <v>4.4000000000000004</v>
      </c>
      <c r="AA35" s="663"/>
      <c r="AB35" s="663"/>
      <c r="AC35" s="663"/>
      <c r="AD35" s="664" t="s">
        <v>133</v>
      </c>
      <c r="AE35" s="664"/>
      <c r="AF35" s="664"/>
      <c r="AG35" s="664"/>
      <c r="AH35" s="664"/>
      <c r="AI35" s="664"/>
      <c r="AJ35" s="664"/>
      <c r="AK35" s="664"/>
      <c r="AL35" s="624" t="s">
        <v>184</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132484</v>
      </c>
      <c r="CS35" s="634"/>
      <c r="CT35" s="634"/>
      <c r="CU35" s="634"/>
      <c r="CV35" s="634"/>
      <c r="CW35" s="634"/>
      <c r="CX35" s="634"/>
      <c r="CY35" s="635"/>
      <c r="CZ35" s="624">
        <v>3.9</v>
      </c>
      <c r="DA35" s="636"/>
      <c r="DB35" s="636"/>
      <c r="DC35" s="637"/>
      <c r="DD35" s="627">
        <v>102724</v>
      </c>
      <c r="DE35" s="634"/>
      <c r="DF35" s="634"/>
      <c r="DG35" s="634"/>
      <c r="DH35" s="634"/>
      <c r="DI35" s="634"/>
      <c r="DJ35" s="634"/>
      <c r="DK35" s="635"/>
      <c r="DL35" s="627">
        <v>102466</v>
      </c>
      <c r="DM35" s="634"/>
      <c r="DN35" s="634"/>
      <c r="DO35" s="634"/>
      <c r="DP35" s="634"/>
      <c r="DQ35" s="634"/>
      <c r="DR35" s="634"/>
      <c r="DS35" s="634"/>
      <c r="DT35" s="634"/>
      <c r="DU35" s="634"/>
      <c r="DV35" s="635"/>
      <c r="DW35" s="624">
        <v>4.5</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46482</v>
      </c>
      <c r="S36" s="622"/>
      <c r="T36" s="622"/>
      <c r="U36" s="622"/>
      <c r="V36" s="622"/>
      <c r="W36" s="622"/>
      <c r="X36" s="622"/>
      <c r="Y36" s="623"/>
      <c r="Z36" s="663">
        <v>1.3</v>
      </c>
      <c r="AA36" s="663"/>
      <c r="AB36" s="663"/>
      <c r="AC36" s="663"/>
      <c r="AD36" s="664" t="s">
        <v>133</v>
      </c>
      <c r="AE36" s="664"/>
      <c r="AF36" s="664"/>
      <c r="AG36" s="664"/>
      <c r="AH36" s="664"/>
      <c r="AI36" s="664"/>
      <c r="AJ36" s="664"/>
      <c r="AK36" s="664"/>
      <c r="AL36" s="624" t="s">
        <v>133</v>
      </c>
      <c r="AM36" s="625"/>
      <c r="AN36" s="625"/>
      <c r="AO36" s="665"/>
      <c r="AP36" s="222"/>
      <c r="AQ36" s="670" t="s">
        <v>335</v>
      </c>
      <c r="AR36" s="671"/>
      <c r="AS36" s="671"/>
      <c r="AT36" s="671"/>
      <c r="AU36" s="671"/>
      <c r="AV36" s="671"/>
      <c r="AW36" s="671"/>
      <c r="AX36" s="671"/>
      <c r="AY36" s="672"/>
      <c r="AZ36" s="673">
        <v>392007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56</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689843</v>
      </c>
      <c r="CS36" s="622"/>
      <c r="CT36" s="622"/>
      <c r="CU36" s="622"/>
      <c r="CV36" s="622"/>
      <c r="CW36" s="622"/>
      <c r="CX36" s="622"/>
      <c r="CY36" s="623"/>
      <c r="CZ36" s="624">
        <v>20.2</v>
      </c>
      <c r="DA36" s="636"/>
      <c r="DB36" s="636"/>
      <c r="DC36" s="637"/>
      <c r="DD36" s="627">
        <v>538976</v>
      </c>
      <c r="DE36" s="622"/>
      <c r="DF36" s="622"/>
      <c r="DG36" s="622"/>
      <c r="DH36" s="622"/>
      <c r="DI36" s="622"/>
      <c r="DJ36" s="622"/>
      <c r="DK36" s="623"/>
      <c r="DL36" s="627">
        <v>441114</v>
      </c>
      <c r="DM36" s="622"/>
      <c r="DN36" s="622"/>
      <c r="DO36" s="622"/>
      <c r="DP36" s="622"/>
      <c r="DQ36" s="622"/>
      <c r="DR36" s="622"/>
      <c r="DS36" s="622"/>
      <c r="DT36" s="622"/>
      <c r="DU36" s="622"/>
      <c r="DV36" s="623"/>
      <c r="DW36" s="624">
        <v>19.5</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44406</v>
      </c>
      <c r="S37" s="622"/>
      <c r="T37" s="622"/>
      <c r="U37" s="622"/>
      <c r="V37" s="622"/>
      <c r="W37" s="622"/>
      <c r="X37" s="622"/>
      <c r="Y37" s="623"/>
      <c r="Z37" s="663">
        <v>1.3</v>
      </c>
      <c r="AA37" s="663"/>
      <c r="AB37" s="663"/>
      <c r="AC37" s="663"/>
      <c r="AD37" s="664">
        <v>96</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83300</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-6749</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267347</v>
      </c>
      <c r="CS37" s="634"/>
      <c r="CT37" s="634"/>
      <c r="CU37" s="634"/>
      <c r="CV37" s="634"/>
      <c r="CW37" s="634"/>
      <c r="CX37" s="634"/>
      <c r="CY37" s="635"/>
      <c r="CZ37" s="624">
        <v>7.8</v>
      </c>
      <c r="DA37" s="636"/>
      <c r="DB37" s="636"/>
      <c r="DC37" s="637"/>
      <c r="DD37" s="627">
        <v>261735</v>
      </c>
      <c r="DE37" s="634"/>
      <c r="DF37" s="634"/>
      <c r="DG37" s="634"/>
      <c r="DH37" s="634"/>
      <c r="DI37" s="634"/>
      <c r="DJ37" s="634"/>
      <c r="DK37" s="635"/>
      <c r="DL37" s="627">
        <v>261735</v>
      </c>
      <c r="DM37" s="634"/>
      <c r="DN37" s="634"/>
      <c r="DO37" s="634"/>
      <c r="DP37" s="634"/>
      <c r="DQ37" s="634"/>
      <c r="DR37" s="634"/>
      <c r="DS37" s="634"/>
      <c r="DT37" s="634"/>
      <c r="DU37" s="634"/>
      <c r="DV37" s="635"/>
      <c r="DW37" s="624">
        <v>11.6</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191911</v>
      </c>
      <c r="S38" s="622"/>
      <c r="T38" s="622"/>
      <c r="U38" s="622"/>
      <c r="V38" s="622"/>
      <c r="W38" s="622"/>
      <c r="X38" s="622"/>
      <c r="Y38" s="623"/>
      <c r="Z38" s="663">
        <v>5.4</v>
      </c>
      <c r="AA38" s="663"/>
      <c r="AB38" s="663"/>
      <c r="AC38" s="663"/>
      <c r="AD38" s="664" t="s">
        <v>133</v>
      </c>
      <c r="AE38" s="664"/>
      <c r="AF38" s="664"/>
      <c r="AG38" s="664"/>
      <c r="AH38" s="664"/>
      <c r="AI38" s="664"/>
      <c r="AJ38" s="664"/>
      <c r="AK38" s="664"/>
      <c r="AL38" s="624" t="s">
        <v>184</v>
      </c>
      <c r="AM38" s="625"/>
      <c r="AN38" s="625"/>
      <c r="AO38" s="665"/>
      <c r="AQ38" s="658" t="s">
        <v>343</v>
      </c>
      <c r="AR38" s="659"/>
      <c r="AS38" s="659"/>
      <c r="AT38" s="659"/>
      <c r="AU38" s="659"/>
      <c r="AV38" s="659"/>
      <c r="AW38" s="659"/>
      <c r="AX38" s="659"/>
      <c r="AY38" s="660"/>
      <c r="AZ38" s="621">
        <v>76033</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414</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315974</v>
      </c>
      <c r="CS38" s="622"/>
      <c r="CT38" s="622"/>
      <c r="CU38" s="622"/>
      <c r="CV38" s="622"/>
      <c r="CW38" s="622"/>
      <c r="CX38" s="622"/>
      <c r="CY38" s="623"/>
      <c r="CZ38" s="624">
        <v>9.3000000000000007</v>
      </c>
      <c r="DA38" s="636"/>
      <c r="DB38" s="636"/>
      <c r="DC38" s="637"/>
      <c r="DD38" s="627">
        <v>282650</v>
      </c>
      <c r="DE38" s="622"/>
      <c r="DF38" s="622"/>
      <c r="DG38" s="622"/>
      <c r="DH38" s="622"/>
      <c r="DI38" s="622"/>
      <c r="DJ38" s="622"/>
      <c r="DK38" s="623"/>
      <c r="DL38" s="627">
        <v>282650</v>
      </c>
      <c r="DM38" s="622"/>
      <c r="DN38" s="622"/>
      <c r="DO38" s="622"/>
      <c r="DP38" s="622"/>
      <c r="DQ38" s="622"/>
      <c r="DR38" s="622"/>
      <c r="DS38" s="622"/>
      <c r="DT38" s="622"/>
      <c r="DU38" s="622"/>
      <c r="DV38" s="623"/>
      <c r="DW38" s="624">
        <v>12.5</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133</v>
      </c>
      <c r="AA39" s="663"/>
      <c r="AB39" s="663"/>
      <c r="AC39" s="663"/>
      <c r="AD39" s="664" t="s">
        <v>184</v>
      </c>
      <c r="AE39" s="664"/>
      <c r="AF39" s="664"/>
      <c r="AG39" s="664"/>
      <c r="AH39" s="664"/>
      <c r="AI39" s="664"/>
      <c r="AJ39" s="664"/>
      <c r="AK39" s="664"/>
      <c r="AL39" s="624" t="s">
        <v>133</v>
      </c>
      <c r="AM39" s="625"/>
      <c r="AN39" s="625"/>
      <c r="AO39" s="665"/>
      <c r="AQ39" s="658" t="s">
        <v>347</v>
      </c>
      <c r="AR39" s="659"/>
      <c r="AS39" s="659"/>
      <c r="AT39" s="659"/>
      <c r="AU39" s="659"/>
      <c r="AV39" s="659"/>
      <c r="AW39" s="659"/>
      <c r="AX39" s="659"/>
      <c r="AY39" s="660"/>
      <c r="AZ39" s="621" t="s">
        <v>133</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634</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245837</v>
      </c>
      <c r="CS39" s="634"/>
      <c r="CT39" s="634"/>
      <c r="CU39" s="634"/>
      <c r="CV39" s="634"/>
      <c r="CW39" s="634"/>
      <c r="CX39" s="634"/>
      <c r="CY39" s="635"/>
      <c r="CZ39" s="624">
        <v>7.2</v>
      </c>
      <c r="DA39" s="636"/>
      <c r="DB39" s="636"/>
      <c r="DC39" s="637"/>
      <c r="DD39" s="627">
        <v>216171</v>
      </c>
      <c r="DE39" s="634"/>
      <c r="DF39" s="634"/>
      <c r="DG39" s="634"/>
      <c r="DH39" s="634"/>
      <c r="DI39" s="634"/>
      <c r="DJ39" s="634"/>
      <c r="DK39" s="635"/>
      <c r="DL39" s="627" t="s">
        <v>184</v>
      </c>
      <c r="DM39" s="634"/>
      <c r="DN39" s="634"/>
      <c r="DO39" s="634"/>
      <c r="DP39" s="634"/>
      <c r="DQ39" s="634"/>
      <c r="DR39" s="634"/>
      <c r="DS39" s="634"/>
      <c r="DT39" s="634"/>
      <c r="DU39" s="634"/>
      <c r="DV39" s="635"/>
      <c r="DW39" s="624" t="s">
        <v>133</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18811</v>
      </c>
      <c r="S40" s="622"/>
      <c r="T40" s="622"/>
      <c r="U40" s="622"/>
      <c r="V40" s="622"/>
      <c r="W40" s="622"/>
      <c r="X40" s="622"/>
      <c r="Y40" s="623"/>
      <c r="Z40" s="663">
        <v>0.5</v>
      </c>
      <c r="AA40" s="663"/>
      <c r="AB40" s="663"/>
      <c r="AC40" s="663"/>
      <c r="AD40" s="664" t="s">
        <v>133</v>
      </c>
      <c r="AE40" s="664"/>
      <c r="AF40" s="664"/>
      <c r="AG40" s="664"/>
      <c r="AH40" s="664"/>
      <c r="AI40" s="664"/>
      <c r="AJ40" s="664"/>
      <c r="AK40" s="664"/>
      <c r="AL40" s="624" t="s">
        <v>133</v>
      </c>
      <c r="AM40" s="625"/>
      <c r="AN40" s="625"/>
      <c r="AO40" s="665"/>
      <c r="AQ40" s="658" t="s">
        <v>351</v>
      </c>
      <c r="AR40" s="659"/>
      <c r="AS40" s="659"/>
      <c r="AT40" s="659"/>
      <c r="AU40" s="659"/>
      <c r="AV40" s="659"/>
      <c r="AW40" s="659"/>
      <c r="AX40" s="659"/>
      <c r="AY40" s="660"/>
      <c r="AZ40" s="621" t="s">
        <v>133</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90</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22000</v>
      </c>
      <c r="CS40" s="622"/>
      <c r="CT40" s="622"/>
      <c r="CU40" s="622"/>
      <c r="CV40" s="622"/>
      <c r="CW40" s="622"/>
      <c r="CX40" s="622"/>
      <c r="CY40" s="623"/>
      <c r="CZ40" s="624">
        <v>0.6</v>
      </c>
      <c r="DA40" s="636"/>
      <c r="DB40" s="636"/>
      <c r="DC40" s="637"/>
      <c r="DD40" s="627" t="s">
        <v>184</v>
      </c>
      <c r="DE40" s="622"/>
      <c r="DF40" s="622"/>
      <c r="DG40" s="622"/>
      <c r="DH40" s="622"/>
      <c r="DI40" s="622"/>
      <c r="DJ40" s="622"/>
      <c r="DK40" s="623"/>
      <c r="DL40" s="627" t="s">
        <v>133</v>
      </c>
      <c r="DM40" s="622"/>
      <c r="DN40" s="622"/>
      <c r="DO40" s="622"/>
      <c r="DP40" s="622"/>
      <c r="DQ40" s="622"/>
      <c r="DR40" s="622"/>
      <c r="DS40" s="622"/>
      <c r="DT40" s="622"/>
      <c r="DU40" s="622"/>
      <c r="DV40" s="623"/>
      <c r="DW40" s="624" t="s">
        <v>133</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3552219</v>
      </c>
      <c r="S41" s="649"/>
      <c r="T41" s="649"/>
      <c r="U41" s="649"/>
      <c r="V41" s="649"/>
      <c r="W41" s="649"/>
      <c r="X41" s="649"/>
      <c r="Y41" s="653"/>
      <c r="Z41" s="654">
        <v>100</v>
      </c>
      <c r="AA41" s="654"/>
      <c r="AB41" s="654"/>
      <c r="AC41" s="654"/>
      <c r="AD41" s="655">
        <v>2245060</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62169</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184</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184</v>
      </c>
      <c r="DA41" s="636"/>
      <c r="DB41" s="636"/>
      <c r="DC41" s="637"/>
      <c r="DD41" s="627" t="s">
        <v>184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170505</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345</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268033</v>
      </c>
      <c r="CS42" s="634"/>
      <c r="CT42" s="634"/>
      <c r="CU42" s="634"/>
      <c r="CV42" s="634"/>
      <c r="CW42" s="634"/>
      <c r="CX42" s="634"/>
      <c r="CY42" s="635"/>
      <c r="CZ42" s="624">
        <v>7.9</v>
      </c>
      <c r="DA42" s="636"/>
      <c r="DB42" s="636"/>
      <c r="DC42" s="637"/>
      <c r="DD42" s="627">
        <v>59059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1230</v>
      </c>
      <c r="CS43" s="634"/>
      <c r="CT43" s="634"/>
      <c r="CU43" s="634"/>
      <c r="CV43" s="634"/>
      <c r="CW43" s="634"/>
      <c r="CX43" s="634"/>
      <c r="CY43" s="635"/>
      <c r="CZ43" s="624">
        <v>0</v>
      </c>
      <c r="DA43" s="636"/>
      <c r="DB43" s="636"/>
      <c r="DC43" s="637"/>
      <c r="DD43" s="627">
        <v>1230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262478</v>
      </c>
      <c r="CS44" s="622"/>
      <c r="CT44" s="622"/>
      <c r="CU44" s="622"/>
      <c r="CV44" s="622"/>
      <c r="CW44" s="622"/>
      <c r="CX44" s="622"/>
      <c r="CY44" s="623"/>
      <c r="CZ44" s="624">
        <v>7.7</v>
      </c>
      <c r="DA44" s="625"/>
      <c r="DB44" s="625"/>
      <c r="DC44" s="626"/>
      <c r="DD44" s="627">
        <v>59004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148938</v>
      </c>
      <c r="CS45" s="634"/>
      <c r="CT45" s="634"/>
      <c r="CU45" s="634"/>
      <c r="CV45" s="634"/>
      <c r="CW45" s="634"/>
      <c r="CX45" s="634"/>
      <c r="CY45" s="635"/>
      <c r="CZ45" s="624">
        <v>4.4000000000000004</v>
      </c>
      <c r="DA45" s="636"/>
      <c r="DB45" s="636"/>
      <c r="DC45" s="637"/>
      <c r="DD45" s="627">
        <v>11394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113540</v>
      </c>
      <c r="CS46" s="622"/>
      <c r="CT46" s="622"/>
      <c r="CU46" s="622"/>
      <c r="CV46" s="622"/>
      <c r="CW46" s="622"/>
      <c r="CX46" s="622"/>
      <c r="CY46" s="623"/>
      <c r="CZ46" s="624">
        <v>3.3</v>
      </c>
      <c r="DA46" s="625"/>
      <c r="DB46" s="625"/>
      <c r="DC46" s="626"/>
      <c r="DD46" s="627">
        <v>47610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5555</v>
      </c>
      <c r="CS47" s="634"/>
      <c r="CT47" s="634"/>
      <c r="CU47" s="634"/>
      <c r="CV47" s="634"/>
      <c r="CW47" s="634"/>
      <c r="CX47" s="634"/>
      <c r="CY47" s="635"/>
      <c r="CZ47" s="624">
        <v>0.2</v>
      </c>
      <c r="DA47" s="636"/>
      <c r="DB47" s="636"/>
      <c r="DC47" s="637"/>
      <c r="DD47" s="627">
        <v>55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184</v>
      </c>
      <c r="CS48" s="622"/>
      <c r="CT48" s="622"/>
      <c r="CU48" s="622"/>
      <c r="CV48" s="622"/>
      <c r="CW48" s="622"/>
      <c r="CX48" s="622"/>
      <c r="CY48" s="623"/>
      <c r="CZ48" s="624" t="s">
        <v>184</v>
      </c>
      <c r="DA48" s="625"/>
      <c r="DB48" s="625"/>
      <c r="DC48" s="626"/>
      <c r="DD48" s="627" t="s">
        <v>184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3408516</v>
      </c>
      <c r="CS49" s="606"/>
      <c r="CT49" s="606"/>
      <c r="CU49" s="606"/>
      <c r="CV49" s="606"/>
      <c r="CW49" s="606"/>
      <c r="CX49" s="606"/>
      <c r="CY49" s="607"/>
      <c r="CZ49" s="608">
        <v>100</v>
      </c>
      <c r="DA49" s="609"/>
      <c r="DB49" s="609"/>
      <c r="DC49" s="610"/>
      <c r="DD49" s="611">
        <v>2522823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zyHxqBlDcbGDG3/pfbC67TXp3bNXmLyNT5LyEYr7iK0WnsUuMrwhADaQWiuUkg3ZKu1aw1on4HEM9o3YLtgZg==" saltValue="J+YPVSNPFR7VQfPj5s5h9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3552</v>
      </c>
      <c r="R7" s="1091"/>
      <c r="S7" s="1091"/>
      <c r="T7" s="1091"/>
      <c r="U7" s="1091"/>
      <c r="V7" s="1091">
        <v>3409</v>
      </c>
      <c r="W7" s="1091"/>
      <c r="X7" s="1091"/>
      <c r="Y7" s="1091"/>
      <c r="Z7" s="1091"/>
      <c r="AA7" s="1091">
        <v>143</v>
      </c>
      <c r="AB7" s="1091"/>
      <c r="AC7" s="1091"/>
      <c r="AD7" s="1091"/>
      <c r="AE7" s="1092"/>
      <c r="AF7" s="1093">
        <v>143</v>
      </c>
      <c r="AG7" s="1094"/>
      <c r="AH7" s="1094"/>
      <c r="AI7" s="1094"/>
      <c r="AJ7" s="1095"/>
      <c r="AK7" s="1096">
        <v>158</v>
      </c>
      <c r="AL7" s="1097"/>
      <c r="AM7" s="1097"/>
      <c r="AN7" s="1097"/>
      <c r="AO7" s="1097"/>
      <c r="AP7" s="1097">
        <v>3068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3552</v>
      </c>
      <c r="R23" s="1061"/>
      <c r="S23" s="1061"/>
      <c r="T23" s="1061"/>
      <c r="U23" s="1061"/>
      <c r="V23" s="1061">
        <v>3409</v>
      </c>
      <c r="W23" s="1061"/>
      <c r="X23" s="1061"/>
      <c r="Y23" s="1061"/>
      <c r="Z23" s="1061"/>
      <c r="AA23" s="1061">
        <v>143</v>
      </c>
      <c r="AB23" s="1061"/>
      <c r="AC23" s="1061"/>
      <c r="AD23" s="1061"/>
      <c r="AE23" s="1068"/>
      <c r="AF23" s="1069">
        <v>143</v>
      </c>
      <c r="AG23" s="1061"/>
      <c r="AH23" s="1061"/>
      <c r="AI23" s="1061"/>
      <c r="AJ23" s="1070"/>
      <c r="AK23" s="1071"/>
      <c r="AL23" s="1072"/>
      <c r="AM23" s="1072"/>
      <c r="AN23" s="1072"/>
      <c r="AO23" s="1072"/>
      <c r="AP23" s="1061">
        <v>3068</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329</v>
      </c>
      <c r="R28" s="1048"/>
      <c r="S28" s="1048"/>
      <c r="T28" s="1048"/>
      <c r="U28" s="1048"/>
      <c r="V28" s="1048">
        <v>329</v>
      </c>
      <c r="W28" s="1048"/>
      <c r="X28" s="1048"/>
      <c r="Y28" s="1048"/>
      <c r="Z28" s="1048"/>
      <c r="AA28" s="1048">
        <v>0</v>
      </c>
      <c r="AB28" s="1048"/>
      <c r="AC28" s="1048"/>
      <c r="AD28" s="1048"/>
      <c r="AE28" s="1049"/>
      <c r="AF28" s="1050">
        <v>0</v>
      </c>
      <c r="AG28" s="1048"/>
      <c r="AH28" s="1048"/>
      <c r="AI28" s="1048"/>
      <c r="AJ28" s="1051"/>
      <c r="AK28" s="1052">
        <v>29</v>
      </c>
      <c r="AL28" s="1053"/>
      <c r="AM28" s="1053"/>
      <c r="AN28" s="1053"/>
      <c r="AO28" s="1053"/>
      <c r="AP28" s="1053" t="s">
        <v>583</v>
      </c>
      <c r="AQ28" s="1053"/>
      <c r="AR28" s="1053"/>
      <c r="AS28" s="1053"/>
      <c r="AT28" s="1053"/>
      <c r="AU28" s="1053" t="s">
        <v>583</v>
      </c>
      <c r="AV28" s="1053"/>
      <c r="AW28" s="1053"/>
      <c r="AX28" s="1053"/>
      <c r="AY28" s="1053"/>
      <c r="AZ28" s="1054" t="s">
        <v>583</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118</v>
      </c>
      <c r="R29" s="1039"/>
      <c r="S29" s="1039"/>
      <c r="T29" s="1039"/>
      <c r="U29" s="1039"/>
      <c r="V29" s="1039">
        <v>110</v>
      </c>
      <c r="W29" s="1039"/>
      <c r="X29" s="1039"/>
      <c r="Y29" s="1039"/>
      <c r="Z29" s="1039"/>
      <c r="AA29" s="1039">
        <v>8</v>
      </c>
      <c r="AB29" s="1039"/>
      <c r="AC29" s="1039"/>
      <c r="AD29" s="1039"/>
      <c r="AE29" s="1040"/>
      <c r="AF29" s="1035">
        <v>8</v>
      </c>
      <c r="AG29" s="1036"/>
      <c r="AH29" s="1036"/>
      <c r="AI29" s="1036"/>
      <c r="AJ29" s="1037"/>
      <c r="AK29" s="980">
        <v>41</v>
      </c>
      <c r="AL29" s="971"/>
      <c r="AM29" s="971"/>
      <c r="AN29" s="971"/>
      <c r="AO29" s="971"/>
      <c r="AP29" s="971">
        <v>365</v>
      </c>
      <c r="AQ29" s="971"/>
      <c r="AR29" s="971"/>
      <c r="AS29" s="971"/>
      <c r="AT29" s="971"/>
      <c r="AU29" s="971">
        <v>365</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556</v>
      </c>
      <c r="R30" s="1039"/>
      <c r="S30" s="1039"/>
      <c r="T30" s="1039"/>
      <c r="U30" s="1039"/>
      <c r="V30" s="1039">
        <v>534</v>
      </c>
      <c r="W30" s="1039"/>
      <c r="X30" s="1039"/>
      <c r="Y30" s="1039"/>
      <c r="Z30" s="1039"/>
      <c r="AA30" s="1039">
        <v>22</v>
      </c>
      <c r="AB30" s="1039"/>
      <c r="AC30" s="1039"/>
      <c r="AD30" s="1039"/>
      <c r="AE30" s="1040"/>
      <c r="AF30" s="1035">
        <v>22</v>
      </c>
      <c r="AG30" s="1036"/>
      <c r="AH30" s="1036"/>
      <c r="AI30" s="1036"/>
      <c r="AJ30" s="1037"/>
      <c r="AK30" s="980">
        <v>98</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60</v>
      </c>
      <c r="R31" s="1039"/>
      <c r="S31" s="1039"/>
      <c r="T31" s="1039"/>
      <c r="U31" s="1039"/>
      <c r="V31" s="1039">
        <v>60</v>
      </c>
      <c r="W31" s="1039"/>
      <c r="X31" s="1039"/>
      <c r="Y31" s="1039"/>
      <c r="Z31" s="1039"/>
      <c r="AA31" s="1039" t="s">
        <v>583</v>
      </c>
      <c r="AB31" s="1039"/>
      <c r="AC31" s="1039"/>
      <c r="AD31" s="1039"/>
      <c r="AE31" s="1040"/>
      <c r="AF31" s="1035" t="s">
        <v>133</v>
      </c>
      <c r="AG31" s="1036"/>
      <c r="AH31" s="1036"/>
      <c r="AI31" s="1036"/>
      <c r="AJ31" s="1037"/>
      <c r="AK31" s="980">
        <v>25</v>
      </c>
      <c r="AL31" s="971"/>
      <c r="AM31" s="971"/>
      <c r="AN31" s="971"/>
      <c r="AO31" s="971"/>
      <c r="AP31" s="971" t="s">
        <v>583</v>
      </c>
      <c r="AQ31" s="971"/>
      <c r="AR31" s="971"/>
      <c r="AS31" s="971"/>
      <c r="AT31" s="971"/>
      <c r="AU31" s="971" t="s">
        <v>583</v>
      </c>
      <c r="AV31" s="971"/>
      <c r="AW31" s="971"/>
      <c r="AX31" s="971"/>
      <c r="AY31" s="971"/>
      <c r="AZ31" s="1041" t="s">
        <v>583</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168</v>
      </c>
      <c r="R32" s="1039"/>
      <c r="S32" s="1039"/>
      <c r="T32" s="1039"/>
      <c r="U32" s="1039"/>
      <c r="V32" s="1039">
        <v>141</v>
      </c>
      <c r="W32" s="1039"/>
      <c r="X32" s="1039"/>
      <c r="Y32" s="1039"/>
      <c r="Z32" s="1039"/>
      <c r="AA32" s="1039">
        <v>27</v>
      </c>
      <c r="AB32" s="1039"/>
      <c r="AC32" s="1039"/>
      <c r="AD32" s="1039"/>
      <c r="AE32" s="1040"/>
      <c r="AF32" s="1035">
        <v>202</v>
      </c>
      <c r="AG32" s="1036"/>
      <c r="AH32" s="1036"/>
      <c r="AI32" s="1036"/>
      <c r="AJ32" s="1037"/>
      <c r="AK32" s="980">
        <v>76</v>
      </c>
      <c r="AL32" s="971"/>
      <c r="AM32" s="971"/>
      <c r="AN32" s="971"/>
      <c r="AO32" s="971"/>
      <c r="AP32" s="971">
        <v>557</v>
      </c>
      <c r="AQ32" s="971"/>
      <c r="AR32" s="971"/>
      <c r="AS32" s="971"/>
      <c r="AT32" s="971"/>
      <c r="AU32" s="971">
        <v>365</v>
      </c>
      <c r="AV32" s="971"/>
      <c r="AW32" s="971"/>
      <c r="AX32" s="971"/>
      <c r="AY32" s="971"/>
      <c r="AZ32" s="1041" t="s">
        <v>583</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220</v>
      </c>
      <c r="R33" s="1039"/>
      <c r="S33" s="1039"/>
      <c r="T33" s="1039"/>
      <c r="U33" s="1039"/>
      <c r="V33" s="1039">
        <v>219</v>
      </c>
      <c r="W33" s="1039"/>
      <c r="X33" s="1039"/>
      <c r="Y33" s="1039"/>
      <c r="Z33" s="1039"/>
      <c r="AA33" s="1039">
        <v>1</v>
      </c>
      <c r="AB33" s="1039"/>
      <c r="AC33" s="1039"/>
      <c r="AD33" s="1039"/>
      <c r="AE33" s="1040"/>
      <c r="AF33" s="1035">
        <v>1</v>
      </c>
      <c r="AG33" s="1036"/>
      <c r="AH33" s="1036"/>
      <c r="AI33" s="1036"/>
      <c r="AJ33" s="1037"/>
      <c r="AK33" s="980">
        <v>84</v>
      </c>
      <c r="AL33" s="971"/>
      <c r="AM33" s="971"/>
      <c r="AN33" s="971"/>
      <c r="AO33" s="971"/>
      <c r="AP33" s="971">
        <v>658</v>
      </c>
      <c r="AQ33" s="971"/>
      <c r="AR33" s="971"/>
      <c r="AS33" s="971"/>
      <c r="AT33" s="971"/>
      <c r="AU33" s="971">
        <v>550</v>
      </c>
      <c r="AV33" s="971"/>
      <c r="AW33" s="971"/>
      <c r="AX33" s="971"/>
      <c r="AY33" s="971"/>
      <c r="AZ33" s="1041" t="s">
        <v>583</v>
      </c>
      <c r="BA33" s="1041"/>
      <c r="BB33" s="1041"/>
      <c r="BC33" s="1041"/>
      <c r="BD33" s="1041"/>
      <c r="BE33" s="972" t="s">
        <v>415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232</v>
      </c>
      <c r="AG63" s="959"/>
      <c r="AH63" s="959"/>
      <c r="AI63" s="959"/>
      <c r="AJ63" s="1022"/>
      <c r="AK63" s="1023"/>
      <c r="AL63" s="963"/>
      <c r="AM63" s="963"/>
      <c r="AN63" s="963"/>
      <c r="AO63" s="963"/>
      <c r="AP63" s="959">
        <v>1580</v>
      </c>
      <c r="AQ63" s="959"/>
      <c r="AR63" s="959"/>
      <c r="AS63" s="959"/>
      <c r="AT63" s="959"/>
      <c r="AU63" s="959">
        <v>1280</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422</v>
      </c>
      <c r="W66" s="990"/>
      <c r="X66" s="990"/>
      <c r="Y66" s="990"/>
      <c r="Z66" s="991"/>
      <c r="AA66" s="989" t="s">
        <v>423</v>
      </c>
      <c r="AB66" s="990"/>
      <c r="AC66" s="990"/>
      <c r="AD66" s="990"/>
      <c r="AE66" s="991"/>
      <c r="AF66" s="1009" t="s">
        <v>403</v>
      </c>
      <c r="AG66" s="1010"/>
      <c r="AH66" s="1010"/>
      <c r="AI66" s="1010"/>
      <c r="AJ66" s="1011"/>
      <c r="AK66" s="989" t="s">
        <v>424</v>
      </c>
      <c r="AL66" s="1004"/>
      <c r="AM66" s="1004"/>
      <c r="AN66" s="1004"/>
      <c r="AO66" s="1005"/>
      <c r="AP66" s="989" t="s">
        <v>405</v>
      </c>
      <c r="AQ66" s="990"/>
      <c r="AR66" s="990"/>
      <c r="AS66" s="990"/>
      <c r="AT66" s="991"/>
      <c r="AU66" s="989" t="s">
        <v>425</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423</v>
      </c>
      <c r="R68" s="982"/>
      <c r="S68" s="982"/>
      <c r="T68" s="982"/>
      <c r="U68" s="982"/>
      <c r="V68" s="982">
        <v>412</v>
      </c>
      <c r="W68" s="982"/>
      <c r="X68" s="982"/>
      <c r="Y68" s="982"/>
      <c r="Z68" s="982"/>
      <c r="AA68" s="982">
        <v>10</v>
      </c>
      <c r="AB68" s="982"/>
      <c r="AC68" s="982"/>
      <c r="AD68" s="982"/>
      <c r="AE68" s="982"/>
      <c r="AF68" s="982">
        <v>10</v>
      </c>
      <c r="AG68" s="982"/>
      <c r="AH68" s="982"/>
      <c r="AI68" s="982"/>
      <c r="AJ68" s="982"/>
      <c r="AK68" s="982" t="s">
        <v>583</v>
      </c>
      <c r="AL68" s="982"/>
      <c r="AM68" s="982"/>
      <c r="AN68" s="982"/>
      <c r="AO68" s="982"/>
      <c r="AP68" s="982">
        <v>1089</v>
      </c>
      <c r="AQ68" s="982"/>
      <c r="AR68" s="982"/>
      <c r="AS68" s="982"/>
      <c r="AT68" s="982"/>
      <c r="AU68" s="982">
        <v>582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105</v>
      </c>
      <c r="R69" s="971"/>
      <c r="S69" s="971"/>
      <c r="T69" s="971"/>
      <c r="U69" s="971"/>
      <c r="V69" s="971">
        <v>10</v>
      </c>
      <c r="W69" s="971"/>
      <c r="X69" s="971"/>
      <c r="Y69" s="971"/>
      <c r="Z69" s="971"/>
      <c r="AA69" s="971">
        <v>5</v>
      </c>
      <c r="AB69" s="971"/>
      <c r="AC69" s="971"/>
      <c r="AD69" s="971"/>
      <c r="AE69" s="971"/>
      <c r="AF69" s="971">
        <v>5</v>
      </c>
      <c r="AG69" s="971"/>
      <c r="AH69" s="971"/>
      <c r="AI69" s="971"/>
      <c r="AJ69" s="971"/>
      <c r="AK69" s="971" t="s">
        <v>583</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1419</v>
      </c>
      <c r="R70" s="971"/>
      <c r="S70" s="971"/>
      <c r="T70" s="971"/>
      <c r="U70" s="971"/>
      <c r="V70" s="971">
        <v>1393</v>
      </c>
      <c r="W70" s="971"/>
      <c r="X70" s="971"/>
      <c r="Y70" s="971"/>
      <c r="Z70" s="971"/>
      <c r="AA70" s="971">
        <v>26</v>
      </c>
      <c r="AB70" s="971"/>
      <c r="AC70" s="971"/>
      <c r="AD70" s="971"/>
      <c r="AE70" s="971"/>
      <c r="AF70" s="971">
        <v>26</v>
      </c>
      <c r="AG70" s="971"/>
      <c r="AH70" s="971"/>
      <c r="AI70" s="971"/>
      <c r="AJ70" s="971"/>
      <c r="AK70" s="971" t="s">
        <v>583</v>
      </c>
      <c r="AL70" s="971"/>
      <c r="AM70" s="971"/>
      <c r="AN70" s="971"/>
      <c r="AO70" s="971"/>
      <c r="AP70" s="971">
        <v>368</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34</v>
      </c>
      <c r="R71" s="971"/>
      <c r="S71" s="971"/>
      <c r="T71" s="971"/>
      <c r="U71" s="971"/>
      <c r="V71" s="971">
        <v>31</v>
      </c>
      <c r="W71" s="971"/>
      <c r="X71" s="971"/>
      <c r="Y71" s="971"/>
      <c r="Z71" s="971"/>
      <c r="AA71" s="971">
        <v>3</v>
      </c>
      <c r="AB71" s="971"/>
      <c r="AC71" s="971"/>
      <c r="AD71" s="971"/>
      <c r="AE71" s="971"/>
      <c r="AF71" s="971">
        <v>3</v>
      </c>
      <c r="AG71" s="971"/>
      <c r="AH71" s="971"/>
      <c r="AI71" s="971"/>
      <c r="AJ71" s="971"/>
      <c r="AK71" s="971" t="s">
        <v>583</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20</v>
      </c>
      <c r="R72" s="971"/>
      <c r="S72" s="971"/>
      <c r="T72" s="971"/>
      <c r="U72" s="971"/>
      <c r="V72" s="971">
        <v>19</v>
      </c>
      <c r="W72" s="971"/>
      <c r="X72" s="971"/>
      <c r="Y72" s="971"/>
      <c r="Z72" s="971"/>
      <c r="AA72" s="971">
        <v>1</v>
      </c>
      <c r="AB72" s="971"/>
      <c r="AC72" s="971"/>
      <c r="AD72" s="971"/>
      <c r="AE72" s="971"/>
      <c r="AF72" s="971">
        <v>1</v>
      </c>
      <c r="AG72" s="971"/>
      <c r="AH72" s="971"/>
      <c r="AI72" s="971"/>
      <c r="AJ72" s="971"/>
      <c r="AK72" s="971" t="s">
        <v>583</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107</v>
      </c>
      <c r="R73" s="971"/>
      <c r="S73" s="971"/>
      <c r="T73" s="971"/>
      <c r="U73" s="971"/>
      <c r="V73" s="971">
        <v>107</v>
      </c>
      <c r="W73" s="971"/>
      <c r="X73" s="971"/>
      <c r="Y73" s="971"/>
      <c r="Z73" s="971"/>
      <c r="AA73" s="971" t="s">
        <v>583</v>
      </c>
      <c r="AB73" s="971"/>
      <c r="AC73" s="971"/>
      <c r="AD73" s="971"/>
      <c r="AE73" s="971"/>
      <c r="AF73" s="971" t="s">
        <v>583</v>
      </c>
      <c r="AG73" s="971"/>
      <c r="AH73" s="971"/>
      <c r="AI73" s="971"/>
      <c r="AJ73" s="971"/>
      <c r="AK73" s="971" t="s">
        <v>583</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45</v>
      </c>
      <c r="AG88" s="959"/>
      <c r="AH88" s="959"/>
      <c r="AI88" s="959"/>
      <c r="AJ88" s="959"/>
      <c r="AK88" s="963"/>
      <c r="AL88" s="963"/>
      <c r="AM88" s="963"/>
      <c r="AN88" s="963"/>
      <c r="AO88" s="963"/>
      <c r="AP88" s="959">
        <v>1457</v>
      </c>
      <c r="AQ88" s="959"/>
      <c r="AR88" s="959"/>
      <c r="AS88" s="959"/>
      <c r="AT88" s="959"/>
      <c r="AU88" s="959">
        <v>582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314</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314</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314</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363699</v>
      </c>
      <c r="AB110" s="889"/>
      <c r="AC110" s="889"/>
      <c r="AD110" s="889"/>
      <c r="AE110" s="890"/>
      <c r="AF110" s="891">
        <v>363005</v>
      </c>
      <c r="AG110" s="889"/>
      <c r="AH110" s="889"/>
      <c r="AI110" s="889"/>
      <c r="AJ110" s="890"/>
      <c r="AK110" s="891">
        <v>354305</v>
      </c>
      <c r="AL110" s="889"/>
      <c r="AM110" s="889"/>
      <c r="AN110" s="889"/>
      <c r="AO110" s="890"/>
      <c r="AP110" s="892">
        <v>17.8</v>
      </c>
      <c r="AQ110" s="893"/>
      <c r="AR110" s="893"/>
      <c r="AS110" s="893"/>
      <c r="AT110" s="894"/>
      <c r="AU110" s="930" t="s">
        <v>77</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3299521</v>
      </c>
      <c r="BR110" s="825"/>
      <c r="BS110" s="825"/>
      <c r="BT110" s="825"/>
      <c r="BU110" s="825"/>
      <c r="BV110" s="825">
        <v>3217224</v>
      </c>
      <c r="BW110" s="825"/>
      <c r="BX110" s="825"/>
      <c r="BY110" s="825"/>
      <c r="BZ110" s="825"/>
      <c r="CA110" s="825">
        <v>3067520</v>
      </c>
      <c r="CB110" s="825"/>
      <c r="CC110" s="825"/>
      <c r="CD110" s="825"/>
      <c r="CE110" s="825"/>
      <c r="CF110" s="863">
        <v>153.69999999999999</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443</v>
      </c>
      <c r="DH110" s="825"/>
      <c r="DI110" s="825"/>
      <c r="DJ110" s="825"/>
      <c r="DK110" s="825"/>
      <c r="DL110" s="825" t="s">
        <v>443</v>
      </c>
      <c r="DM110" s="825"/>
      <c r="DN110" s="825"/>
      <c r="DO110" s="825"/>
      <c r="DP110" s="825"/>
      <c r="DQ110" s="825" t="s">
        <v>443</v>
      </c>
      <c r="DR110" s="825"/>
      <c r="DS110" s="825"/>
      <c r="DT110" s="825"/>
      <c r="DU110" s="825"/>
      <c r="DV110" s="826" t="s">
        <v>133</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133</v>
      </c>
      <c r="AB111" s="913"/>
      <c r="AC111" s="913"/>
      <c r="AD111" s="913"/>
      <c r="AE111" s="914"/>
      <c r="AF111" s="915" t="s">
        <v>445</v>
      </c>
      <c r="AG111" s="913"/>
      <c r="AH111" s="913"/>
      <c r="AI111" s="913"/>
      <c r="AJ111" s="914"/>
      <c r="AK111" s="915" t="s">
        <v>133</v>
      </c>
      <c r="AL111" s="913"/>
      <c r="AM111" s="913"/>
      <c r="AN111" s="913"/>
      <c r="AO111" s="914"/>
      <c r="AP111" s="916" t="s">
        <v>443</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179</v>
      </c>
      <c r="BR111" s="817"/>
      <c r="BS111" s="817"/>
      <c r="BT111" s="817"/>
      <c r="BU111" s="817"/>
      <c r="BV111" s="817" t="s">
        <v>443</v>
      </c>
      <c r="BW111" s="817"/>
      <c r="BX111" s="817"/>
      <c r="BY111" s="817"/>
      <c r="BZ111" s="817"/>
      <c r="CA111" s="817" t="s">
        <v>443</v>
      </c>
      <c r="CB111" s="817"/>
      <c r="CC111" s="817"/>
      <c r="CD111" s="817"/>
      <c r="CE111" s="817"/>
      <c r="CF111" s="872" t="s">
        <v>443</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133</v>
      </c>
      <c r="DM111" s="817"/>
      <c r="DN111" s="817"/>
      <c r="DO111" s="817"/>
      <c r="DP111" s="817"/>
      <c r="DQ111" s="817" t="s">
        <v>133</v>
      </c>
      <c r="DR111" s="817"/>
      <c r="DS111" s="817"/>
      <c r="DT111" s="817"/>
      <c r="DU111" s="817"/>
      <c r="DV111" s="794" t="s">
        <v>443</v>
      </c>
      <c r="DW111" s="794"/>
      <c r="DX111" s="794"/>
      <c r="DY111" s="794"/>
      <c r="DZ111" s="795"/>
    </row>
    <row r="112" spans="1:131" s="230" customFormat="1" ht="26.25" customHeight="1" x14ac:dyDescent="0.1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133</v>
      </c>
      <c r="AB112" s="780"/>
      <c r="AC112" s="780"/>
      <c r="AD112" s="780"/>
      <c r="AE112" s="781"/>
      <c r="AF112" s="782" t="s">
        <v>133</v>
      </c>
      <c r="AG112" s="780"/>
      <c r="AH112" s="780"/>
      <c r="AI112" s="780"/>
      <c r="AJ112" s="781"/>
      <c r="AK112" s="782" t="s">
        <v>443</v>
      </c>
      <c r="AL112" s="780"/>
      <c r="AM112" s="780"/>
      <c r="AN112" s="780"/>
      <c r="AO112" s="781"/>
      <c r="AP112" s="821" t="s">
        <v>133</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1274728</v>
      </c>
      <c r="BR112" s="817"/>
      <c r="BS112" s="817"/>
      <c r="BT112" s="817"/>
      <c r="BU112" s="817"/>
      <c r="BV112" s="817">
        <v>1240576</v>
      </c>
      <c r="BW112" s="817"/>
      <c r="BX112" s="817"/>
      <c r="BY112" s="817"/>
      <c r="BZ112" s="817"/>
      <c r="CA112" s="817">
        <v>1280047</v>
      </c>
      <c r="CB112" s="817"/>
      <c r="CC112" s="817"/>
      <c r="CD112" s="817"/>
      <c r="CE112" s="817"/>
      <c r="CF112" s="872">
        <v>64.2</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133</v>
      </c>
      <c r="DH112" s="817"/>
      <c r="DI112" s="817"/>
      <c r="DJ112" s="817"/>
      <c r="DK112" s="817"/>
      <c r="DL112" s="817" t="s">
        <v>443</v>
      </c>
      <c r="DM112" s="817"/>
      <c r="DN112" s="817"/>
      <c r="DO112" s="817"/>
      <c r="DP112" s="817"/>
      <c r="DQ112" s="817" t="s">
        <v>443</v>
      </c>
      <c r="DR112" s="817"/>
      <c r="DS112" s="817"/>
      <c r="DT112" s="817"/>
      <c r="DU112" s="817"/>
      <c r="DV112" s="794" t="s">
        <v>445</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130437</v>
      </c>
      <c r="AB113" s="913"/>
      <c r="AC113" s="913"/>
      <c r="AD113" s="913"/>
      <c r="AE113" s="914"/>
      <c r="AF113" s="915">
        <v>128816</v>
      </c>
      <c r="AG113" s="913"/>
      <c r="AH113" s="913"/>
      <c r="AI113" s="913"/>
      <c r="AJ113" s="914"/>
      <c r="AK113" s="915">
        <v>128663</v>
      </c>
      <c r="AL113" s="913"/>
      <c r="AM113" s="913"/>
      <c r="AN113" s="913"/>
      <c r="AO113" s="914"/>
      <c r="AP113" s="916">
        <v>6.4</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385816</v>
      </c>
      <c r="BR113" s="817"/>
      <c r="BS113" s="817"/>
      <c r="BT113" s="817"/>
      <c r="BU113" s="817"/>
      <c r="BV113" s="817">
        <v>581657</v>
      </c>
      <c r="BW113" s="817"/>
      <c r="BX113" s="817"/>
      <c r="BY113" s="817"/>
      <c r="BZ113" s="817"/>
      <c r="CA113" s="817">
        <v>582898</v>
      </c>
      <c r="CB113" s="817"/>
      <c r="CC113" s="817"/>
      <c r="CD113" s="817"/>
      <c r="CE113" s="817"/>
      <c r="CF113" s="872">
        <v>29.2</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443</v>
      </c>
      <c r="DM113" s="780"/>
      <c r="DN113" s="780"/>
      <c r="DO113" s="780"/>
      <c r="DP113" s="781"/>
      <c r="DQ113" s="782" t="s">
        <v>455</v>
      </c>
      <c r="DR113" s="780"/>
      <c r="DS113" s="780"/>
      <c r="DT113" s="780"/>
      <c r="DU113" s="781"/>
      <c r="DV113" s="821" t="s">
        <v>133</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176</v>
      </c>
      <c r="AB114" s="780"/>
      <c r="AC114" s="780"/>
      <c r="AD114" s="780"/>
      <c r="AE114" s="781"/>
      <c r="AF114" s="782">
        <v>573</v>
      </c>
      <c r="AG114" s="780"/>
      <c r="AH114" s="780"/>
      <c r="AI114" s="780"/>
      <c r="AJ114" s="781"/>
      <c r="AK114" s="782">
        <v>1736</v>
      </c>
      <c r="AL114" s="780"/>
      <c r="AM114" s="780"/>
      <c r="AN114" s="780"/>
      <c r="AO114" s="781"/>
      <c r="AP114" s="821">
        <v>0.1</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527702</v>
      </c>
      <c r="BR114" s="817"/>
      <c r="BS114" s="817"/>
      <c r="BT114" s="817"/>
      <c r="BU114" s="817"/>
      <c r="BV114" s="817">
        <v>416931</v>
      </c>
      <c r="BW114" s="817"/>
      <c r="BX114" s="817"/>
      <c r="BY114" s="817"/>
      <c r="BZ114" s="817"/>
      <c r="CA114" s="817">
        <v>403142</v>
      </c>
      <c r="CB114" s="817"/>
      <c r="CC114" s="817"/>
      <c r="CD114" s="817"/>
      <c r="CE114" s="817"/>
      <c r="CF114" s="872">
        <v>20.2</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179</v>
      </c>
      <c r="DM114" s="780"/>
      <c r="DN114" s="780"/>
      <c r="DO114" s="780"/>
      <c r="DP114" s="781"/>
      <c r="DQ114" s="782" t="s">
        <v>133</v>
      </c>
      <c r="DR114" s="780"/>
      <c r="DS114" s="780"/>
      <c r="DT114" s="780"/>
      <c r="DU114" s="781"/>
      <c r="DV114" s="821" t="s">
        <v>133</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102</v>
      </c>
      <c r="AB115" s="913"/>
      <c r="AC115" s="913"/>
      <c r="AD115" s="913"/>
      <c r="AE115" s="914"/>
      <c r="AF115" s="915">
        <v>62</v>
      </c>
      <c r="AG115" s="913"/>
      <c r="AH115" s="913"/>
      <c r="AI115" s="913"/>
      <c r="AJ115" s="914"/>
      <c r="AK115" s="915">
        <v>339</v>
      </c>
      <c r="AL115" s="913"/>
      <c r="AM115" s="913"/>
      <c r="AN115" s="913"/>
      <c r="AO115" s="914"/>
      <c r="AP115" s="916">
        <v>0</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133</v>
      </c>
      <c r="BR115" s="817"/>
      <c r="BS115" s="817"/>
      <c r="BT115" s="817"/>
      <c r="BU115" s="817"/>
      <c r="BV115" s="817" t="s">
        <v>443</v>
      </c>
      <c r="BW115" s="817"/>
      <c r="BX115" s="817"/>
      <c r="BY115" s="817"/>
      <c r="BZ115" s="817"/>
      <c r="CA115" s="817" t="s">
        <v>133</v>
      </c>
      <c r="CB115" s="817"/>
      <c r="CC115" s="817"/>
      <c r="CD115" s="817"/>
      <c r="CE115" s="817"/>
      <c r="CF115" s="872" t="s">
        <v>133</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133</v>
      </c>
      <c r="DM115" s="780"/>
      <c r="DN115" s="780"/>
      <c r="DO115" s="780"/>
      <c r="DP115" s="781"/>
      <c r="DQ115" s="782" t="s">
        <v>443</v>
      </c>
      <c r="DR115" s="780"/>
      <c r="DS115" s="780"/>
      <c r="DT115" s="780"/>
      <c r="DU115" s="781"/>
      <c r="DV115" s="821" t="s">
        <v>133</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133</v>
      </c>
      <c r="AB116" s="780"/>
      <c r="AC116" s="780"/>
      <c r="AD116" s="780"/>
      <c r="AE116" s="781"/>
      <c r="AF116" s="782" t="s">
        <v>133</v>
      </c>
      <c r="AG116" s="780"/>
      <c r="AH116" s="780"/>
      <c r="AI116" s="780"/>
      <c r="AJ116" s="781"/>
      <c r="AK116" s="782" t="s">
        <v>133</v>
      </c>
      <c r="AL116" s="780"/>
      <c r="AM116" s="780"/>
      <c r="AN116" s="780"/>
      <c r="AO116" s="781"/>
      <c r="AP116" s="821" t="s">
        <v>133</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133</v>
      </c>
      <c r="BW116" s="817"/>
      <c r="BX116" s="817"/>
      <c r="BY116" s="817"/>
      <c r="BZ116" s="817"/>
      <c r="CA116" s="817" t="s">
        <v>179</v>
      </c>
      <c r="CB116" s="817"/>
      <c r="CC116" s="817"/>
      <c r="CD116" s="817"/>
      <c r="CE116" s="817"/>
      <c r="CF116" s="872" t="s">
        <v>443</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133</v>
      </c>
      <c r="DM116" s="780"/>
      <c r="DN116" s="780"/>
      <c r="DO116" s="780"/>
      <c r="DP116" s="781"/>
      <c r="DQ116" s="782" t="s">
        <v>443</v>
      </c>
      <c r="DR116" s="780"/>
      <c r="DS116" s="780"/>
      <c r="DT116" s="780"/>
      <c r="DU116" s="781"/>
      <c r="DV116" s="821" t="s">
        <v>133</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494414</v>
      </c>
      <c r="AB117" s="903"/>
      <c r="AC117" s="903"/>
      <c r="AD117" s="903"/>
      <c r="AE117" s="904"/>
      <c r="AF117" s="905">
        <v>492456</v>
      </c>
      <c r="AG117" s="903"/>
      <c r="AH117" s="903"/>
      <c r="AI117" s="903"/>
      <c r="AJ117" s="904"/>
      <c r="AK117" s="905">
        <v>485043</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133</v>
      </c>
      <c r="BR117" s="817"/>
      <c r="BS117" s="817"/>
      <c r="BT117" s="817"/>
      <c r="BU117" s="817"/>
      <c r="BV117" s="817" t="s">
        <v>443</v>
      </c>
      <c r="BW117" s="817"/>
      <c r="BX117" s="817"/>
      <c r="BY117" s="817"/>
      <c r="BZ117" s="817"/>
      <c r="CA117" s="817" t="s">
        <v>133</v>
      </c>
      <c r="CB117" s="817"/>
      <c r="CC117" s="817"/>
      <c r="CD117" s="817"/>
      <c r="CE117" s="817"/>
      <c r="CF117" s="872" t="s">
        <v>133</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133</v>
      </c>
      <c r="DR117" s="780"/>
      <c r="DS117" s="780"/>
      <c r="DT117" s="780"/>
      <c r="DU117" s="781"/>
      <c r="DV117" s="821" t="s">
        <v>133</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314</v>
      </c>
      <c r="AL118" s="896"/>
      <c r="AM118" s="896"/>
      <c r="AN118" s="896"/>
      <c r="AO118" s="897"/>
      <c r="AP118" s="899" t="s">
        <v>437</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443</v>
      </c>
      <c r="BR118" s="857"/>
      <c r="BS118" s="857"/>
      <c r="BT118" s="857"/>
      <c r="BU118" s="857"/>
      <c r="BV118" s="857" t="s">
        <v>133</v>
      </c>
      <c r="BW118" s="857"/>
      <c r="BX118" s="857"/>
      <c r="BY118" s="857"/>
      <c r="BZ118" s="857"/>
      <c r="CA118" s="857" t="s">
        <v>133</v>
      </c>
      <c r="CB118" s="857"/>
      <c r="CC118" s="857"/>
      <c r="CD118" s="857"/>
      <c r="CE118" s="857"/>
      <c r="CF118" s="872" t="s">
        <v>443</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133</v>
      </c>
      <c r="DM118" s="780"/>
      <c r="DN118" s="780"/>
      <c r="DO118" s="780"/>
      <c r="DP118" s="781"/>
      <c r="DQ118" s="782" t="s">
        <v>443</v>
      </c>
      <c r="DR118" s="780"/>
      <c r="DS118" s="780"/>
      <c r="DT118" s="780"/>
      <c r="DU118" s="781"/>
      <c r="DV118" s="821" t="s">
        <v>133</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443</v>
      </c>
      <c r="AG119" s="889"/>
      <c r="AH119" s="889"/>
      <c r="AI119" s="889"/>
      <c r="AJ119" s="890"/>
      <c r="AK119" s="891" t="s">
        <v>445</v>
      </c>
      <c r="AL119" s="889"/>
      <c r="AM119" s="889"/>
      <c r="AN119" s="889"/>
      <c r="AO119" s="890"/>
      <c r="AP119" s="892" t="s">
        <v>443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470</v>
      </c>
      <c r="BP119" s="855"/>
      <c r="BQ119" s="856">
        <v>5487767</v>
      </c>
      <c r="BR119" s="857"/>
      <c r="BS119" s="857"/>
      <c r="BT119" s="857"/>
      <c r="BU119" s="857"/>
      <c r="BV119" s="857">
        <v>5456388</v>
      </c>
      <c r="BW119" s="857"/>
      <c r="BX119" s="857"/>
      <c r="BY119" s="857"/>
      <c r="BZ119" s="857"/>
      <c r="CA119" s="857">
        <v>5333607</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443</v>
      </c>
      <c r="DH119" s="764"/>
      <c r="DI119" s="764"/>
      <c r="DJ119" s="764"/>
      <c r="DK119" s="765"/>
      <c r="DL119" s="766" t="s">
        <v>443</v>
      </c>
      <c r="DM119" s="764"/>
      <c r="DN119" s="764"/>
      <c r="DO119" s="764"/>
      <c r="DP119" s="765"/>
      <c r="DQ119" s="766" t="s">
        <v>133</v>
      </c>
      <c r="DR119" s="764"/>
      <c r="DS119" s="764"/>
      <c r="DT119" s="764"/>
      <c r="DU119" s="765"/>
      <c r="DV119" s="828" t="s">
        <v>443</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445</v>
      </c>
      <c r="AG120" s="780"/>
      <c r="AH120" s="780"/>
      <c r="AI120" s="780"/>
      <c r="AJ120" s="781"/>
      <c r="AK120" s="782" t="s">
        <v>133</v>
      </c>
      <c r="AL120" s="780"/>
      <c r="AM120" s="780"/>
      <c r="AN120" s="780"/>
      <c r="AO120" s="781"/>
      <c r="AP120" s="821" t="s">
        <v>443</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1653970</v>
      </c>
      <c r="BR120" s="825"/>
      <c r="BS120" s="825"/>
      <c r="BT120" s="825"/>
      <c r="BU120" s="825"/>
      <c r="BV120" s="825">
        <v>1994659</v>
      </c>
      <c r="BW120" s="825"/>
      <c r="BX120" s="825"/>
      <c r="BY120" s="825"/>
      <c r="BZ120" s="825"/>
      <c r="CA120" s="825">
        <v>2177853</v>
      </c>
      <c r="CB120" s="825"/>
      <c r="CC120" s="825"/>
      <c r="CD120" s="825"/>
      <c r="CE120" s="825"/>
      <c r="CF120" s="863">
        <v>109.1</v>
      </c>
      <c r="CG120" s="864"/>
      <c r="CH120" s="864"/>
      <c r="CI120" s="864"/>
      <c r="CJ120" s="864"/>
      <c r="CK120" s="865" t="s">
        <v>474</v>
      </c>
      <c r="CL120" s="832"/>
      <c r="CM120" s="832"/>
      <c r="CN120" s="832"/>
      <c r="CO120" s="833"/>
      <c r="CP120" s="869" t="s">
        <v>414</v>
      </c>
      <c r="CQ120" s="870"/>
      <c r="CR120" s="870"/>
      <c r="CS120" s="870"/>
      <c r="CT120" s="870"/>
      <c r="CU120" s="870"/>
      <c r="CV120" s="870"/>
      <c r="CW120" s="870"/>
      <c r="CX120" s="870"/>
      <c r="CY120" s="870"/>
      <c r="CZ120" s="870"/>
      <c r="DA120" s="870"/>
      <c r="DB120" s="870"/>
      <c r="DC120" s="870"/>
      <c r="DD120" s="870"/>
      <c r="DE120" s="870"/>
      <c r="DF120" s="871"/>
      <c r="DG120" s="841">
        <v>452221</v>
      </c>
      <c r="DH120" s="825"/>
      <c r="DI120" s="825"/>
      <c r="DJ120" s="825"/>
      <c r="DK120" s="825"/>
      <c r="DL120" s="825">
        <v>506256</v>
      </c>
      <c r="DM120" s="825"/>
      <c r="DN120" s="825"/>
      <c r="DO120" s="825"/>
      <c r="DP120" s="825"/>
      <c r="DQ120" s="825">
        <v>549611</v>
      </c>
      <c r="DR120" s="825"/>
      <c r="DS120" s="825"/>
      <c r="DT120" s="825"/>
      <c r="DU120" s="825"/>
      <c r="DV120" s="826">
        <v>27.5</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443</v>
      </c>
      <c r="AB121" s="780"/>
      <c r="AC121" s="780"/>
      <c r="AD121" s="780"/>
      <c r="AE121" s="781"/>
      <c r="AF121" s="782" t="s">
        <v>443</v>
      </c>
      <c r="AG121" s="780"/>
      <c r="AH121" s="780"/>
      <c r="AI121" s="780"/>
      <c r="AJ121" s="781"/>
      <c r="AK121" s="782" t="s">
        <v>443</v>
      </c>
      <c r="AL121" s="780"/>
      <c r="AM121" s="780"/>
      <c r="AN121" s="780"/>
      <c r="AO121" s="781"/>
      <c r="AP121" s="821" t="s">
        <v>443</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460460</v>
      </c>
      <c r="BR121" s="817"/>
      <c r="BS121" s="817"/>
      <c r="BT121" s="817"/>
      <c r="BU121" s="817"/>
      <c r="BV121" s="817">
        <v>494488</v>
      </c>
      <c r="BW121" s="817"/>
      <c r="BX121" s="817"/>
      <c r="BY121" s="817"/>
      <c r="BZ121" s="817"/>
      <c r="CA121" s="817">
        <v>475464</v>
      </c>
      <c r="CB121" s="817"/>
      <c r="CC121" s="817"/>
      <c r="CD121" s="817"/>
      <c r="CE121" s="817"/>
      <c r="CF121" s="872">
        <v>23.8</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365300</v>
      </c>
      <c r="DH121" s="817"/>
      <c r="DI121" s="817"/>
      <c r="DJ121" s="817"/>
      <c r="DK121" s="817"/>
      <c r="DL121" s="817">
        <v>365300</v>
      </c>
      <c r="DM121" s="817"/>
      <c r="DN121" s="817"/>
      <c r="DO121" s="817"/>
      <c r="DP121" s="817"/>
      <c r="DQ121" s="817">
        <v>365300</v>
      </c>
      <c r="DR121" s="817"/>
      <c r="DS121" s="817"/>
      <c r="DT121" s="817"/>
      <c r="DU121" s="817"/>
      <c r="DV121" s="794">
        <v>18.3</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443</v>
      </c>
      <c r="AL122" s="780"/>
      <c r="AM122" s="780"/>
      <c r="AN122" s="780"/>
      <c r="AO122" s="781"/>
      <c r="AP122" s="821" t="s">
        <v>443</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3189248</v>
      </c>
      <c r="BR122" s="857"/>
      <c r="BS122" s="857"/>
      <c r="BT122" s="857"/>
      <c r="BU122" s="857"/>
      <c r="BV122" s="857">
        <v>3197964</v>
      </c>
      <c r="BW122" s="857"/>
      <c r="BX122" s="857"/>
      <c r="BY122" s="857"/>
      <c r="BZ122" s="857"/>
      <c r="CA122" s="857">
        <v>3046324</v>
      </c>
      <c r="CB122" s="857"/>
      <c r="CC122" s="857"/>
      <c r="CD122" s="857"/>
      <c r="CE122" s="857"/>
      <c r="CF122" s="858">
        <v>152.69999999999999</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v>457207</v>
      </c>
      <c r="DH122" s="817"/>
      <c r="DI122" s="817"/>
      <c r="DJ122" s="817"/>
      <c r="DK122" s="817"/>
      <c r="DL122" s="817">
        <v>369020</v>
      </c>
      <c r="DM122" s="817"/>
      <c r="DN122" s="817"/>
      <c r="DO122" s="817"/>
      <c r="DP122" s="817"/>
      <c r="DQ122" s="817">
        <v>365136</v>
      </c>
      <c r="DR122" s="817"/>
      <c r="DS122" s="817"/>
      <c r="DT122" s="817"/>
      <c r="DU122" s="817"/>
      <c r="DV122" s="794">
        <v>18.3</v>
      </c>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443</v>
      </c>
      <c r="AG123" s="780"/>
      <c r="AH123" s="780"/>
      <c r="AI123" s="780"/>
      <c r="AJ123" s="781"/>
      <c r="AK123" s="782" t="s">
        <v>445</v>
      </c>
      <c r="AL123" s="780"/>
      <c r="AM123" s="780"/>
      <c r="AN123" s="780"/>
      <c r="AO123" s="781"/>
      <c r="AP123" s="821" t="s">
        <v>133</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480</v>
      </c>
      <c r="BP123" s="855"/>
      <c r="BQ123" s="851">
        <v>5303678</v>
      </c>
      <c r="BR123" s="852"/>
      <c r="BS123" s="852"/>
      <c r="BT123" s="852"/>
      <c r="BU123" s="852"/>
      <c r="BV123" s="852">
        <v>5687111</v>
      </c>
      <c r="BW123" s="852"/>
      <c r="BX123" s="852"/>
      <c r="BY123" s="852"/>
      <c r="BZ123" s="852"/>
      <c r="CA123" s="852">
        <v>5699641</v>
      </c>
      <c r="CB123" s="852"/>
      <c r="CC123" s="852"/>
      <c r="CD123" s="852"/>
      <c r="CE123" s="852"/>
      <c r="CF123" s="748"/>
      <c r="CG123" s="749"/>
      <c r="CH123" s="749"/>
      <c r="CI123" s="749"/>
      <c r="CJ123" s="853"/>
      <c r="CK123" s="866"/>
      <c r="CL123" s="835"/>
      <c r="CM123" s="835"/>
      <c r="CN123" s="835"/>
      <c r="CO123" s="836"/>
      <c r="CP123" s="844" t="s">
        <v>410</v>
      </c>
      <c r="CQ123" s="845"/>
      <c r="CR123" s="845"/>
      <c r="CS123" s="845"/>
      <c r="CT123" s="845"/>
      <c r="CU123" s="845"/>
      <c r="CV123" s="845"/>
      <c r="CW123" s="845"/>
      <c r="CX123" s="845"/>
      <c r="CY123" s="845"/>
      <c r="CZ123" s="845"/>
      <c r="DA123" s="845"/>
      <c r="DB123" s="845"/>
      <c r="DC123" s="845"/>
      <c r="DD123" s="845"/>
      <c r="DE123" s="845"/>
      <c r="DF123" s="846"/>
      <c r="DG123" s="779" t="s">
        <v>443</v>
      </c>
      <c r="DH123" s="780"/>
      <c r="DI123" s="780"/>
      <c r="DJ123" s="780"/>
      <c r="DK123" s="781"/>
      <c r="DL123" s="782" t="s">
        <v>445</v>
      </c>
      <c r="DM123" s="780"/>
      <c r="DN123" s="780"/>
      <c r="DO123" s="780"/>
      <c r="DP123" s="781"/>
      <c r="DQ123" s="782" t="s">
        <v>133</v>
      </c>
      <c r="DR123" s="780"/>
      <c r="DS123" s="780"/>
      <c r="DT123" s="780"/>
      <c r="DU123" s="781"/>
      <c r="DV123" s="821" t="s">
        <v>133</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179</v>
      </c>
      <c r="AL124" s="780"/>
      <c r="AM124" s="780"/>
      <c r="AN124" s="780"/>
      <c r="AO124" s="781"/>
      <c r="AP124" s="821" t="s">
        <v>443</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9.9</v>
      </c>
      <c r="BR124" s="842"/>
      <c r="BS124" s="842"/>
      <c r="BT124" s="842"/>
      <c r="BU124" s="842"/>
      <c r="BV124" s="842" t="s">
        <v>133</v>
      </c>
      <c r="BW124" s="842"/>
      <c r="BX124" s="842"/>
      <c r="BY124" s="842"/>
      <c r="BZ124" s="842"/>
      <c r="CA124" s="842" t="s">
        <v>443</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443</v>
      </c>
      <c r="DH124" s="764"/>
      <c r="DI124" s="764"/>
      <c r="DJ124" s="764"/>
      <c r="DK124" s="765"/>
      <c r="DL124" s="766" t="s">
        <v>443</v>
      </c>
      <c r="DM124" s="764"/>
      <c r="DN124" s="764"/>
      <c r="DO124" s="764"/>
      <c r="DP124" s="765"/>
      <c r="DQ124" s="766" t="s">
        <v>133</v>
      </c>
      <c r="DR124" s="764"/>
      <c r="DS124" s="764"/>
      <c r="DT124" s="764"/>
      <c r="DU124" s="765"/>
      <c r="DV124" s="828" t="s">
        <v>443</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443</v>
      </c>
      <c r="AG125" s="780"/>
      <c r="AH125" s="780"/>
      <c r="AI125" s="780"/>
      <c r="AJ125" s="781"/>
      <c r="AK125" s="782" t="s">
        <v>443</v>
      </c>
      <c r="AL125" s="780"/>
      <c r="AM125" s="780"/>
      <c r="AN125" s="780"/>
      <c r="AO125" s="781"/>
      <c r="AP125" s="821" t="s">
        <v>443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445</v>
      </c>
      <c r="DH125" s="825"/>
      <c r="DI125" s="825"/>
      <c r="DJ125" s="825"/>
      <c r="DK125" s="825"/>
      <c r="DL125" s="825" t="s">
        <v>443</v>
      </c>
      <c r="DM125" s="825"/>
      <c r="DN125" s="825"/>
      <c r="DO125" s="825"/>
      <c r="DP125" s="825"/>
      <c r="DQ125" s="825" t="s">
        <v>133</v>
      </c>
      <c r="DR125" s="825"/>
      <c r="DS125" s="825"/>
      <c r="DT125" s="825"/>
      <c r="DU125" s="825"/>
      <c r="DV125" s="826" t="s">
        <v>133</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1" t="s">
        <v>133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133</v>
      </c>
      <c r="DM126" s="817"/>
      <c r="DN126" s="817"/>
      <c r="DO126" s="817"/>
      <c r="DP126" s="817"/>
      <c r="DQ126" s="817" t="s">
        <v>443</v>
      </c>
      <c r="DR126" s="817"/>
      <c r="DS126" s="817"/>
      <c r="DT126" s="817"/>
      <c r="DU126" s="817"/>
      <c r="DV126" s="794" t="s">
        <v>133</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102</v>
      </c>
      <c r="AB127" s="780"/>
      <c r="AC127" s="780"/>
      <c r="AD127" s="780"/>
      <c r="AE127" s="781"/>
      <c r="AF127" s="782">
        <v>62</v>
      </c>
      <c r="AG127" s="780"/>
      <c r="AH127" s="780"/>
      <c r="AI127" s="780"/>
      <c r="AJ127" s="781"/>
      <c r="AK127" s="782">
        <v>339</v>
      </c>
      <c r="AL127" s="780"/>
      <c r="AM127" s="780"/>
      <c r="AN127" s="780"/>
      <c r="AO127" s="781"/>
      <c r="AP127" s="821">
        <v>0</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443</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56582</v>
      </c>
      <c r="AB128" s="801"/>
      <c r="AC128" s="801"/>
      <c r="AD128" s="801"/>
      <c r="AE128" s="802"/>
      <c r="AF128" s="803">
        <v>57961</v>
      </c>
      <c r="AG128" s="801"/>
      <c r="AH128" s="801"/>
      <c r="AI128" s="801"/>
      <c r="AJ128" s="802"/>
      <c r="AK128" s="803">
        <v>51824</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443</v>
      </c>
      <c r="DM128" s="791"/>
      <c r="DN128" s="791"/>
      <c r="DO128" s="791"/>
      <c r="DP128" s="791"/>
      <c r="DQ128" s="791" t="s">
        <v>443</v>
      </c>
      <c r="DR128" s="791"/>
      <c r="DS128" s="791"/>
      <c r="DT128" s="791"/>
      <c r="DU128" s="791"/>
      <c r="DV128" s="792" t="s">
        <v>443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2124945</v>
      </c>
      <c r="AB129" s="780"/>
      <c r="AC129" s="780"/>
      <c r="AD129" s="780"/>
      <c r="AE129" s="781"/>
      <c r="AF129" s="782">
        <v>2326054</v>
      </c>
      <c r="AG129" s="780"/>
      <c r="AH129" s="780"/>
      <c r="AI129" s="780"/>
      <c r="AJ129" s="781"/>
      <c r="AK129" s="782">
        <v>2268397</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276393</v>
      </c>
      <c r="AB130" s="780"/>
      <c r="AC130" s="780"/>
      <c r="AD130" s="780"/>
      <c r="AE130" s="781"/>
      <c r="AF130" s="782">
        <v>272133</v>
      </c>
      <c r="AG130" s="780"/>
      <c r="AH130" s="780"/>
      <c r="AI130" s="780"/>
      <c r="AJ130" s="781"/>
      <c r="AK130" s="782">
        <v>273103</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1848552</v>
      </c>
      <c r="AB131" s="764"/>
      <c r="AC131" s="764"/>
      <c r="AD131" s="764"/>
      <c r="AE131" s="765"/>
      <c r="AF131" s="766">
        <v>2053921</v>
      </c>
      <c r="AG131" s="764"/>
      <c r="AH131" s="764"/>
      <c r="AI131" s="764"/>
      <c r="AJ131" s="765"/>
      <c r="AK131" s="766">
        <v>1995294</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8.7332679849999995</v>
      </c>
      <c r="AB132" s="745"/>
      <c r="AC132" s="745"/>
      <c r="AD132" s="745"/>
      <c r="AE132" s="746"/>
      <c r="AF132" s="747">
        <v>7.9049778450000003</v>
      </c>
      <c r="AG132" s="745"/>
      <c r="AH132" s="745"/>
      <c r="AI132" s="745"/>
      <c r="AJ132" s="746"/>
      <c r="AK132" s="747">
        <v>8.0246820769999996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8.8000000000000007</v>
      </c>
      <c r="AB133" s="724"/>
      <c r="AC133" s="724"/>
      <c r="AD133" s="724"/>
      <c r="AE133" s="725"/>
      <c r="AF133" s="723">
        <v>8.6</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9hwCUpsz5G2VqOcxnsakZyXid4IhnF2w97vZo+xdJ0eR/E66qSyg1Maodqeq1dXH8f+DuvWum5FS6sQJ5KyMA==" saltValue="ShgeoLuIODGaNI485Khhf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Qdf7JlrUQ2/gHoursv5CBE0DwVSWJAqThnd+yrK4q7RyBqXsawVJ0YVE9hDvlFfM+ZHD8iCLM5Ui0iJwxV9SQ==" saltValue="1/yQ1hZHRnL7Ko0wWOpVz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vekbgx0ptApwFJWEPpdE/a9h8lMtcFyZPS1qxw5fMrBCQRg5XM+dMrs2rqVl8f305vBM6wjQouDV2IGrbqQYg==" saltValue="cDs89YWLgYztvDQ+jZWlM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638095</v>
      </c>
      <c r="AP9" s="281">
        <v>248383</v>
      </c>
      <c r="AQ9" s="282">
        <v>239803</v>
      </c>
      <c r="AR9" s="283">
        <v>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167600</v>
      </c>
      <c r="AP10" s="284">
        <v>65239</v>
      </c>
      <c r="AQ10" s="285">
        <v>35073</v>
      </c>
      <c r="AR10" s="286">
        <v>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v>6609</v>
      </c>
      <c r="AP11" s="284">
        <v>2573</v>
      </c>
      <c r="AQ11" s="285">
        <v>3640</v>
      </c>
      <c r="AR11" s="286">
        <v>-29.3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517</v>
      </c>
      <c r="AL12" s="1130"/>
      <c r="AM12" s="1130"/>
      <c r="AN12" s="1131"/>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79005</v>
      </c>
      <c r="AP13" s="284">
        <v>30753</v>
      </c>
      <c r="AQ13" s="285">
        <v>11407</v>
      </c>
      <c r="AR13" s="286">
        <v>169.6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1230</v>
      </c>
      <c r="AP14" s="284">
        <v>479</v>
      </c>
      <c r="AQ14" s="285">
        <v>4585</v>
      </c>
      <c r="AR14" s="286">
        <v>-89.6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-44937</v>
      </c>
      <c r="AP15" s="284">
        <v>-17492</v>
      </c>
      <c r="AQ15" s="285">
        <v>-18839</v>
      </c>
      <c r="AR15" s="286">
        <v>-7.2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847602</v>
      </c>
      <c r="AP16" s="284">
        <v>329935</v>
      </c>
      <c r="AQ16" s="285">
        <v>275669</v>
      </c>
      <c r="AR16" s="286">
        <v>19.7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26.08</v>
      </c>
      <c r="AP21" s="298">
        <v>23.86</v>
      </c>
      <c r="AQ21" s="299">
        <v>2.2200000000000002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96.5</v>
      </c>
      <c r="AP22" s="303">
        <v>95.5</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354305</v>
      </c>
      <c r="AP32" s="312">
        <v>137916</v>
      </c>
      <c r="AQ32" s="313">
        <v>162926</v>
      </c>
      <c r="AR32" s="314">
        <v>-15.4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128663</v>
      </c>
      <c r="AP35" s="312">
        <v>50083</v>
      </c>
      <c r="AQ35" s="313">
        <v>33512</v>
      </c>
      <c r="AR35" s="314">
        <v>49.4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v>1736</v>
      </c>
      <c r="AP36" s="312">
        <v>676</v>
      </c>
      <c r="AQ36" s="313">
        <v>2866</v>
      </c>
      <c r="AR36" s="314">
        <v>-76.400000000000006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339</v>
      </c>
      <c r="AP37" s="312">
        <v>132</v>
      </c>
      <c r="AQ37" s="313">
        <v>1429</v>
      </c>
      <c r="AR37" s="314">
        <v>-90.8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-51824</v>
      </c>
      <c r="AP39" s="312">
        <v>-20173</v>
      </c>
      <c r="AQ39" s="313">
        <v>-7390</v>
      </c>
      <c r="AR39" s="314">
        <v>173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-273103</v>
      </c>
      <c r="AP40" s="312">
        <v>-106307</v>
      </c>
      <c r="AQ40" s="313">
        <v>-136323</v>
      </c>
      <c r="AR40" s="314">
        <v>-22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306</v>
      </c>
      <c r="AL41" s="1120"/>
      <c r="AM41" s="1120"/>
      <c r="AN41" s="1121"/>
      <c r="AO41" s="312">
        <v>160116</v>
      </c>
      <c r="AP41" s="312">
        <v>62326</v>
      </c>
      <c r="AQ41" s="313">
        <v>57054</v>
      </c>
      <c r="AR41" s="314">
        <v>9.1999999999999993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277005</v>
      </c>
      <c r="AN51" s="334">
        <v>99463</v>
      </c>
      <c r="AO51" s="335">
        <v>-33.6</v>
      </c>
      <c r="AP51" s="336">
        <v>271581</v>
      </c>
      <c r="AQ51" s="337">
        <v>-6.7</v>
      </c>
      <c r="AR51" s="338">
        <v>-26.9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90292</v>
      </c>
      <c r="AN52" s="342">
        <v>32421</v>
      </c>
      <c r="AO52" s="343">
        <v>-48</v>
      </c>
      <c r="AP52" s="344">
        <v>117844</v>
      </c>
      <c r="AQ52" s="345">
        <v>-1</v>
      </c>
      <c r="AR52" s="346">
        <v>-47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311704</v>
      </c>
      <c r="AN53" s="334">
        <v>114471</v>
      </c>
      <c r="AO53" s="335">
        <v>15.1</v>
      </c>
      <c r="AP53" s="336">
        <v>268375</v>
      </c>
      <c r="AQ53" s="337">
        <v>-1.2</v>
      </c>
      <c r="AR53" s="338">
        <v>16.3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45132</v>
      </c>
      <c r="AN54" s="342">
        <v>16574</v>
      </c>
      <c r="AO54" s="343">
        <v>-48.9</v>
      </c>
      <c r="AP54" s="344">
        <v>119602</v>
      </c>
      <c r="AQ54" s="345">
        <v>1.5</v>
      </c>
      <c r="AR54" s="346">
        <v>-50.4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431979</v>
      </c>
      <c r="AN55" s="334">
        <v>161126</v>
      </c>
      <c r="AO55" s="335">
        <v>40.799999999999997</v>
      </c>
      <c r="AP55" s="336">
        <v>301035</v>
      </c>
      <c r="AQ55" s="337">
        <v>12.2</v>
      </c>
      <c r="AR55" s="338">
        <v>28.6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195708</v>
      </c>
      <c r="AN56" s="342">
        <v>72998</v>
      </c>
      <c r="AO56" s="343">
        <v>340.4</v>
      </c>
      <c r="AP56" s="344">
        <v>154376</v>
      </c>
      <c r="AQ56" s="345">
        <v>29.1</v>
      </c>
      <c r="AR56" s="346">
        <v>311.3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390957</v>
      </c>
      <c r="AN57" s="334">
        <v>149677</v>
      </c>
      <c r="AO57" s="335">
        <v>-7.1</v>
      </c>
      <c r="AP57" s="336">
        <v>277467</v>
      </c>
      <c r="AQ57" s="337">
        <v>-7.8</v>
      </c>
      <c r="AR57" s="338">
        <v>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155163</v>
      </c>
      <c r="AN58" s="342">
        <v>59404</v>
      </c>
      <c r="AO58" s="343">
        <v>-18.600000000000001</v>
      </c>
      <c r="AP58" s="344">
        <v>128378</v>
      </c>
      <c r="AQ58" s="345">
        <v>-16.8</v>
      </c>
      <c r="AR58" s="346">
        <v>-1.8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262478</v>
      </c>
      <c r="AN59" s="334">
        <v>102171</v>
      </c>
      <c r="AO59" s="335">
        <v>-31.7</v>
      </c>
      <c r="AP59" s="336">
        <v>282256</v>
      </c>
      <c r="AQ59" s="337">
        <v>1.7</v>
      </c>
      <c r="AR59" s="338">
        <v>-33.4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113540</v>
      </c>
      <c r="AN60" s="342">
        <v>44196</v>
      </c>
      <c r="AO60" s="343">
        <v>-25.6</v>
      </c>
      <c r="AP60" s="344">
        <v>145453</v>
      </c>
      <c r="AQ60" s="345">
        <v>13.3</v>
      </c>
      <c r="AR60" s="346">
        <v>-38.9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334825</v>
      </c>
      <c r="AN61" s="349">
        <v>125382</v>
      </c>
      <c r="AO61" s="350">
        <v>-3.3</v>
      </c>
      <c r="AP61" s="351">
        <v>280143</v>
      </c>
      <c r="AQ61" s="352">
        <v>-0.4</v>
      </c>
      <c r="AR61" s="338">
        <v>-2.9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119967</v>
      </c>
      <c r="AN62" s="342">
        <v>45119</v>
      </c>
      <c r="AO62" s="343">
        <v>39.9</v>
      </c>
      <c r="AP62" s="344">
        <v>133131</v>
      </c>
      <c r="AQ62" s="345">
        <v>5.2</v>
      </c>
      <c r="AR62" s="346">
        <v>34.700000000000003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rPEVBQxgYGu+tF6QCViFHyKOdqHjxUQ92tnKQONhIgQNX3PFWHvKjDWnbItYgof6fZc3werD2pM6obEK/+ZGg==" saltValue="V1RiH5eHvvnBTZUSqCqP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oXfmtlO2i59l/GNaZDQ27Zvi0Uk8vposI8IJB63nV/cmaTTK43rriEGfp67Q02BOMZpx9PP1uqRRamzuhUZfgg==" saltValue="ls7PxuFzyvNm2H4CEis0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Fxhl0ZOBEixWdmNDlM1srmE2xpx2rb3iiQgTj5x4Y0x9TA3yyon6at5gX1FAUyZCQTcqTcTzUJ2t9PXDt8a4WQ==" saltValue="IUHKzu/PB4VGlqrinqij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21.89</v>
      </c>
      <c r="G47" s="12">
        <v>21.81</v>
      </c>
      <c r="H47" s="12">
        <v>21.05</v>
      </c>
      <c r="I47" s="12">
        <v>28.2</v>
      </c>
      <c r="J47" s="13">
        <v>25.36</v>
      </c>
    </row>
    <row r="48" spans="2:10" ht="57.75" customHeight="1" x14ac:dyDescent="0.15">
      <c r="B48" s="14"/>
      <c r="C48" s="1141" t="s">
        <v>4</v>
      </c>
      <c r="D48" s="1141"/>
      <c r="E48" s="1142"/>
      <c r="F48" s="15">
        <v>4.95</v>
      </c>
      <c r="G48" s="16">
        <v>5.3</v>
      </c>
      <c r="H48" s="16">
        <v>5.3</v>
      </c>
      <c r="I48" s="16">
        <v>4.34</v>
      </c>
      <c r="J48" s="17">
        <v>6.29</v>
      </c>
    </row>
    <row r="49" spans="2:10" ht="57.75" customHeight="1" thickBot="1" x14ac:dyDescent="0.2">
      <c r="B49" s="18"/>
      <c r="C49" s="1143" t="s">
        <v>5</v>
      </c>
      <c r="D49" s="1143"/>
      <c r="E49" s="1144"/>
      <c r="F49" s="19" t="s">
        <v>564</v>
      </c>
      <c r="G49" s="20" t="s">
        <v>565</v>
      </c>
      <c r="H49" s="20" t="s">
        <v>566</v>
      </c>
      <c r="I49" s="20">
        <v>6.75</v>
      </c>
      <c r="J49" s="21" t="s">
        <v>567</v>
      </c>
    </row>
    <row r="50" spans="2:10" x14ac:dyDescent="0.15"/>
  </sheetData>
  <sheetProtection algorithmName="SHA-512" hashValue="w4F7r4eSfjk7hxmpx8beWjxNYyE26Q02Gneqdju/6thAY/Io9+W7HAzlj4ukB8ICnXJo7Uwa8mWDxsaNtClarQ==" saltValue="iem1M6R9kv+cXz3h2Eui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2024-03-14T00:43:30Z</dcterms:created>
  <dcterms:modified xsi:type="dcterms:W3CDTF">2024-03-22T05:22:44Z</dcterms:modified>
  <cp:category/>
</cp:coreProperties>
</file>