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72D6DBBD-BC17-4842-960D-A0C9A767EA85}" xr6:coauthVersionLast="47" xr6:coauthVersionMax="47" xr10:uidLastSave="{00000000-0000-0000-0000-000000000000}"/>
  <bookViews>
    <workbookView xWindow="-120" yWindow="-120" windowWidth="29040"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<sst xmlns="http://schemas.openxmlformats.org/spreadsheetml/2006/main" count="1138" uniqueCount="607">
  <si>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</si>
  <si>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</si>
  <si>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</si>
  <si>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</si>
  <si>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</si>
  <si>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</si>
  <si>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</si>
  <si>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</si>
  <si>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</si>
  <si>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</si>
  <si>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</si>
  <si>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</si>
  <si>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</si>
  <si>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</si>
  <si>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</si>
  <si>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</si>
  <si>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</si>
  <si>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</si>
  <si>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</si>
  <si>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</si>
  <si>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</si>
  <si>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</si>
  <si>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</si>
  <si>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</si>
  <si>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</si>
  <si>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</si>
  <si>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</si>
  <si>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</si>
  <si>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</si>
  <si>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</si>
  <si>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</si>
  <si>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</si>
  <si>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</si>
  <si>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</si>
  <si>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</si>
  <si>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</si>
  <si>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</si>
  <si>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</si>
  <si>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</si>
  <si>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</si>
  <si>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</si>
  <si>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</si>
  <si>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</si>
  <si>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</si>
  <si>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</si>
  <si>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</si>
  <si>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</si>
  <si>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</si>
  <si>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</si>
  <si>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</si>
  <si>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</si>
  <si>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</si>
  <si>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</si>
  <si>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</si>
  <si>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</si>
  <si>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</si>
  <si>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</si>
  <si>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</si>
  <si>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</si>
  <si>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</si>
  <si>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</si>
  <si>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</si>
  <si>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</si>
  <si>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</si>
  <si>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</si>
  <si>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</si>
  <si>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</si>
  <si>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</si>
  <si>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</si>
  <si>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</si>
  <si>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</si>
  <si>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</si>
  <si>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</si>
  <si>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</si>
  <si>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</si>
  <si>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</si>
  <si>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</si>
  <si>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</si>
  <si>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</si>
  <si>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</si>
  <si>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</si>
  <si>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</si>
  <si>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</si>
  <si>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</si>
  <si>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</si>
  <si>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</si>
  <si>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</si>
  <si>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</si>
  <si>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</si>
  <si>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</si>
  <si>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</si>
  <si>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</si>
  <si>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</si>
  <si>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</si>
  <si>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</si>
  <si>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</si>
  <si>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</si>
  <si>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</si>
  <si>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愛別町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</si>
  <si>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</si>
  <si>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</si>
  <si>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</si>
  <si>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</si>
  <si>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</si>
  <si>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</si>
  <si>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</si>
  <si>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</si>
  <si>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</si>
  <si>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</si>
  <si>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</si>
  <si>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</si>
  <si>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</si>
  <si>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</si>
  <si>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</si>
  <si>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</si>
  <si>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</si>
  <si>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</si>
  <si>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</si>
  <si>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</si>
  <si>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</si>
  <si>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</si>
  <si>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</si>
  <si>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</si>
  <si>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</si>
  <si>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</si>
  <si>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</si>
  <si>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</si>
  <si>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</si>
  <si>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</si>
  <si>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</si>
  <si>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</si>
  <si>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</si>
  <si>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</si>
  <si>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</si>
  <si>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</si>
  <si>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</si>
  <si>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</si>
  <si>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</si>
  <si>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</si>
  <si>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</si>
  <si>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</si>
  <si>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</si>
  <si>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</si>
  <si>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</si>
  <si>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</si>
  <si>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</si>
  <si>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</si>
  <si>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</si>
  <si>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</si>
  <si>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</si>
  <si>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</si>
  <si>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</si>
  <si>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</si>
  <si>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</si>
  <si>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</si>
  <si>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</si>
  <si>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</si>
  <si>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</si>
  <si>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</si>
  <si>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</si>
  <si>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</si>
  <si>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</si>
  <si>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</si>
  <si>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</si>
  <si>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</si>
  <si>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</si>
  <si>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</si>
  <si>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</si>
  <si>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</si>
  <si>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</si>
  <si>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</si>
  <si>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</si>
  <si>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</si>
  <si>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</si>
  <si>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</si>
  <si>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</si>
  <si>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</si>
  <si>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</si>
  <si>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</si>
  <si>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</si>
  <si>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</si>
  <si>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</si>
  <si>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</si>
  <si>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</si>
  <si>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</si>
  <si>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</si>
  <si>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</si>
  <si>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</si>
  <si>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</si>
  <si>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</si>
  <si>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</si>
  <si>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</si>
  <si>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</si>
  <si>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</si>
  <si>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</si>
  <si>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</si>
  <si>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</si>
  <si>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</si>
  <si>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</si>
  <si>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</si>
  <si>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</si>
  <si>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</si>
  <si>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</si>
  <si>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</si>
  <si>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</si>
  <si>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</si>
  <si>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</si>
  <si>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</si>
  <si>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</si>
  <si>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</si>
  <si>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</si>
  <si>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</si>
  <si>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</si>
  <si>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</si>
  <si>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</si>
  <si>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</si>
  <si>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</si>
  <si>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</si>
  <si>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</si>
  <si>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北海道愛別町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</si>
  <si>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</si>
  <si>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</si>
  <si>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</si>
  <si>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</si>
  <si>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</si>
  <si>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</si>
  <si>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</si>
  <si>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</si>
  <si>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</si>
  <si>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</si>
  <si>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</si>
  <si>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</si>
  <si>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</si>
  <si>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</si>
  <si>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</si>
  <si>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</si>
  <si>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</si>
  <si>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</si>
  <si>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</si>
  <si>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</si>
  <si>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</si>
  <si>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</si>
  <si>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</si>
  <si>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</si>
  <si>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</si>
  <si>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</si>
  <si>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</si>
  <si>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</si>
  <si>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</si>
  <si>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</si>
  <si>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</si>
  <si>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</si>
  <si>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</si>
  <si>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</si>
  <si>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</si>
  <si>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</si>
  <si>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</si>
  <si>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</si>
  <si>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</si>
  <si>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</si>
  <si>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</si>
  <si>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</si>
  <si>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</si>
  <si>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</si>
  <si>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</si>
  <si>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</si>
  <si>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</si>
  <si>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</si>
  <si>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</si>
  <si>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</si>
  <si>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</si>
  <si>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</si>
  <si>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</si>
  <si>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</si>
  <si>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</si>
  <si>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</si>
  <si>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</si>
  <si>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</si>
  <si>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</si>
  <si>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</si>
  <si>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</si>
  <si>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</si>
  <si>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</si>
  <si>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</si>
  <si>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</si>
  <si>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</si>
  <si>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</si>
  <si>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</si>
  <si>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</si>
  <si>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</si>
  <si>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</si>
  <si>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</si>
  <si>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</si>
  <si>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</si>
  <si>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</si>
  <si>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</si>
  <si>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</si>
  <si>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</si>
  <si>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</si>
  <si>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</si>
  <si>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</si>
  <si>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</si>
  <si>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</si>
  <si>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</si>
  <si>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</si>
  <si>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</si>
  <si>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</si>
  <si>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</si>
  <si>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</si>
  <si>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</si>
  <si>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</si>
  <si>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</si>
  <si>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</si>
  <si>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</si>
  <si>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</si>
  <si>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</si>
  <si>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</si>
  <si>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</si>
  <si>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</si>
  <si>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</si>
  <si>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</si>
  <si>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</si>
  <si>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</si>
  <si>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</si>
  <si>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</si>
  <si>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</si>
  <si>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</si>
  <si>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</si>
  <si>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</si>
  <si>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</si>
  <si>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</si>
  <si>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</si>
  <si>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</si>
  <si>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</si>
  <si>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</si>
  <si>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</si>
  <si>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</si>
  <si>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</si>
  <si>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</si>
  <si>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</si>
  <si>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</si>
  <si>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</si>
  <si>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</si>
  <si>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</si>
  <si>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</si>
  <si>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</si>
  <si>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</si>
  <si>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</si>
  <si>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</si>
  <si>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</si>
  <si>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</si>
  <si>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</si>
  <si>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</si>
  <si>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</si>
  <si>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</si>
  <si>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</si>
  <si>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</si>
  <si>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</si>
  <si>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</si>
  <si>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</si>
  <si>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</si>
  <si>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</si>
  <si>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</si>
  <si>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</si>
  <si>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</si>
  <si>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</si>
  <si>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</si>
  <si>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</si>
  <si>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</si>
  <si>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</si>
  <si>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</si>
  <si>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</si>
  <si>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</si>
  <si>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北海道愛別町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</si>
  <si>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</si>
  <si>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</si>
  <si>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</si>
  <si>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</si>
  <si>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</si>
  <si>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</si>
  <si>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</si>
  <si>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</si>
  <si>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</si>
  <si>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</si>
  <si>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</si>
  <si>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</si>
  <si>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</si>
  <si>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</si>
  <si>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</si>
  <si>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</si>
  <si>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</si>
  <si>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</si>
  <si>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</si>
  <si>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</si>
  <si>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</si>
  <si>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</si>
  <si>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</si>
  <si>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</si>
  <si>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</si>
  <si>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</si>
  <si>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</si>
  <si>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</si>
  <si>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</si>
  <si>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</si>
  <si>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</si>
  <si>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</si>
  <si>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</si>
  <si>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</si>
  <si>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</si>
  <si>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国民健康保険診療所事業特別会計</t>
    <phoneticPr fontId="5"/>
  </si>
  <si>
    <t>介護保険事業特別会計</t>
    <phoneticPr fontId="5"/>
  </si>
  <si>
    <t>後期高齢者医療特別会計</t>
    <phoneticPr fontId="5"/>
  </si>
  <si>
    <t>-</t>
    <phoneticPr fontId="5"/>
  </si>
  <si>
    <t>簡易水道事業特別会計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</si>
  <si>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</si>
  <si>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</si>
  <si>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</si>
  <si>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</si>
  <si>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</si>
  <si>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</si>
  <si>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</si>
  <si>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</si>
  <si>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</si>
  <si>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</si>
  <si>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</si>
  <si>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</si>
  <si>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</si>
  <si>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</si>
  <si>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</si>
  <si>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</si>
  <si>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</si>
  <si>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</si>
  <si>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</si>
  <si>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</si>
  <si>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</si>
  <si>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</si>
  <si>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</si>
  <si>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</si>
  <si>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</si>
  <si>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</si>
  <si>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</si>
  <si>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</si>
  <si>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</si>
  <si>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</si>
  <si>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</si>
  <si>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</si>
  <si>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</si>
  <si>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</si>
  <si>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</si>
  <si>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</si>
  <si>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</si>
  <si>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</si>
  <si>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</si>
  <si>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</si>
  <si>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</si>
  <si>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</si>
  <si>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</si>
  <si>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</si>
  <si>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</si>
  <si>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</si>
  <si>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</si>
  <si>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</si>
  <si>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</si>
  <si>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</si>
  <si>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</si>
  <si>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</si>
  <si>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</si>
  <si>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</si>
  <si>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</si>
  <si>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</si>
  <si>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</si>
  <si>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</si>
  <si>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</si>
  <si>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</si>
  <si>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</si>
  <si>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</si>
  <si>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</si>
  <si>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</si>
  <si>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</si>
  <si>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</si>
  <si>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</si>
  <si>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</si>
  <si>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国民健康保険診療所事業特別会計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</si>
  <si>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</si>
  <si>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</si>
  <si>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</si>
  <si>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</si>
  <si>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</si>
  <si>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</si>
  <si>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</si>
  <si>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</si>
  <si>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</si>
  <si>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</si>
  <si>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</si>
  <si>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</si>
  <si>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</si>
  <si>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</si>
  <si>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</si>
  <si>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</si>
  <si>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</si>
  <si>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</si>
  <si>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</si>
  <si>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</si>
  <si>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</si>
  <si>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</si>
  <si>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</si>
  <si>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</si>
  <si>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</si>
  <si>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</si>
  <si>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</si>
  <si>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</si>
  <si>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</si>
  <si>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</si>
  <si>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</si>
  <si>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</si>
  <si>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</si>
  <si>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</si>
  <si>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</si>
  <si>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</si>
  <si>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</si>
  <si>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</si>
  <si>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</si>
  <si>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</si>
  <si>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</si>
  <si>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</si>
  <si>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</si>
  <si>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</si>
  <si>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</si>
  <si>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</si>
  <si>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</si>
  <si>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</si>
  <si>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</si>
  <si>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</si>
  <si>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</si>
  <si>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</si>
  <si>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</si>
  <si>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</si>
  <si>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</si>
  <si>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</si>
  <si>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</si>
  <si>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</si>
  <si>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</si>
  <si>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</si>
  <si>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</si>
  <si>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</si>
  <si>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</si>
  <si>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</si>
  <si>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</si>
  <si>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</si>
  <si>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</si>
  <si>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</si>
  <si>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</si>
  <si>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</si>
  <si>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</si>
  <si>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</si>
  <si>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</si>
  <si>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</si>
  <si>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</si>
  <si>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</si>
  <si>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</si>
  <si>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</si>
  <si>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</si>
  <si>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</si>
  <si>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</si>
  <si>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</si>
  <si>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</si>
  <si>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</si>
  <si>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</si>
  <si>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</si>
  <si>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10.09</t>
  </si>
  <si>
    <t>▲ 4.47</t>
  </si>
  <si>
    <t>▲ 0.90</t>
  </si>
  <si>
    <t>▲ 0.44</t>
  </si>
  <si>
    <t>簡易水道事業特別会計</t>
  </si>
  <si>
    <t>一般会計</t>
  </si>
  <si>
    <t>介護保険事業特別会計</t>
  </si>
  <si>
    <t>国民健康保険診療所事業特別会計</t>
  </si>
  <si>
    <t>国民健康保険特別会計</t>
  </si>
  <si>
    <t>公共下水道事業特別会計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</si>
  <si>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</si>
  <si>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</si>
  <si>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</si>
  <si>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</si>
  <si>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</si>
  <si>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</si>
  <si>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</si>
  <si>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</si>
  <si>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</si>
  <si>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</si>
  <si>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愛別町外３町塵芥処理組合</t>
    <rPh sb="0" eb="3">
      <t>アイベツチョウ</t>
    </rPh>
    <rPh sb="3" eb="4">
      <t>ホカ</t>
    </rPh>
    <rPh sb="5" eb="6">
      <t>チョウ</t>
    </rPh>
    <rPh sb="6" eb="8">
      <t>ジンカイ</t>
    </rPh>
    <rPh sb="8" eb="10">
      <t>ショリ</t>
    </rPh>
    <rPh sb="10" eb="12">
      <t>クミアイ</t>
    </rPh>
    <phoneticPr fontId="2"/>
  </si>
  <si>
    <t>大雪浄化組合</t>
    <rPh sb="0" eb="2">
      <t>タイセツ</t>
    </rPh>
    <rPh sb="2" eb="4">
      <t>ジョウカ</t>
    </rPh>
    <rPh sb="4" eb="6">
      <t>クミアイ</t>
    </rPh>
    <phoneticPr fontId="2"/>
  </si>
  <si>
    <t>大雪消防組合</t>
    <rPh sb="0" eb="2">
      <t>タイセツ</t>
    </rPh>
    <rPh sb="2" eb="4">
      <t>ショウボウ</t>
    </rPh>
    <rPh sb="4" eb="6">
      <t>クミアイ</t>
    </rPh>
    <phoneticPr fontId="2"/>
  </si>
  <si>
    <t>上川教育研修センター</t>
    <rPh sb="0" eb="2">
      <t>カミカワ</t>
    </rPh>
    <rPh sb="2" eb="4">
      <t>キョウイク</t>
    </rPh>
    <rPh sb="4" eb="6">
      <t>ケンシュウ</t>
    </rPh>
    <phoneticPr fontId="2"/>
  </si>
  <si>
    <t>上川広域滞納整理機構</t>
    <rPh sb="0" eb="10">
      <t>カミカワコウイキタイノウセイリキコウ</t>
    </rPh>
    <phoneticPr fontId="2"/>
  </si>
  <si>
    <t>上川中部福祉事務組合</t>
    <rPh sb="0" eb="2">
      <t>カミカワ</t>
    </rPh>
    <rPh sb="2" eb="4">
      <t>チュウブ</t>
    </rPh>
    <rPh sb="4" eb="6">
      <t>フクシ</t>
    </rPh>
    <rPh sb="6" eb="8">
      <t>ジム</t>
    </rPh>
    <rPh sb="8" eb="10">
      <t>クミアイ</t>
    </rPh>
    <phoneticPr fontId="2"/>
  </si>
  <si>
    <t>※8：職員の状況については、令和3年地方公務員給与実態調査に基づいている。</t>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</si>
  <si>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</si>
  <si>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</si>
  <si>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等の老朽化に伴い、有形固定資産減価償却率が上がることが見込まれるが、公共施設等総合管理計画、個別施設計画に基づいて老朽化対策に取り組むことにより、今後は将来負担比率の上昇が見込まれる。</t>
    <rPh sb="0" eb="2">
      <t>コウキョウ</t>
    </rPh>
    <rPh sb="2" eb="4">
      <t>シセツ</t>
    </rPh>
    <rPh sb="4" eb="5">
      <t>トウ</t>
    </rPh>
    <rPh sb="6" eb="9">
      <t>ロウキュウカ</t>
    </rPh>
    <rPh sb="10" eb="11">
      <t>トモナ</t>
    </rPh>
    <rPh sb="13" eb="15">
      <t>ユウケイ</t>
    </rPh>
    <rPh sb="15" eb="17">
      <t>コテイ</t>
    </rPh>
    <rPh sb="17" eb="19">
      <t>シサン</t>
    </rPh>
    <rPh sb="19" eb="21">
      <t>ゲンカ</t>
    </rPh>
    <rPh sb="21" eb="23">
      <t>ショウキャク</t>
    </rPh>
    <rPh sb="23" eb="24">
      <t>リツ</t>
    </rPh>
    <rPh sb="25" eb="26">
      <t>ア</t>
    </rPh>
    <rPh sb="31" eb="33">
      <t>ミコ</t>
    </rPh>
    <rPh sb="38" eb="40">
      <t>コウキョウ</t>
    </rPh>
    <rPh sb="40" eb="42">
      <t>シセツ</t>
    </rPh>
    <rPh sb="42" eb="43">
      <t>トウ</t>
    </rPh>
    <rPh sb="43" eb="45">
      <t>ソウゴウ</t>
    </rPh>
    <rPh sb="45" eb="47">
      <t>カンリ</t>
    </rPh>
    <rPh sb="47" eb="49">
      <t>ケイカク</t>
    </rPh>
    <rPh sb="50" eb="52">
      <t>コベツ</t>
    </rPh>
    <rPh sb="52" eb="54">
      <t>シセツ</t>
    </rPh>
    <rPh sb="54" eb="56">
      <t>ケイカク</t>
    </rPh>
    <rPh sb="57" eb="58">
      <t>モト</t>
    </rPh>
    <rPh sb="61" eb="64">
      <t>ロウキュウカ</t>
    </rPh>
    <rPh sb="64" eb="66">
      <t>タイサク</t>
    </rPh>
    <rPh sb="67" eb="68">
      <t>ト</t>
    </rPh>
    <rPh sb="69" eb="70">
      <t>ク</t>
    </rPh>
    <rPh sb="77" eb="79">
      <t>コンゴ</t>
    </rPh>
    <rPh sb="80" eb="82">
      <t>ショウライ</t>
    </rPh>
    <rPh sb="82" eb="84">
      <t>フタン</t>
    </rPh>
    <rPh sb="84" eb="86">
      <t>ヒリツ</t>
    </rPh>
    <rPh sb="87" eb="89">
      <t>ジョウショウ</t>
    </rPh>
    <rPh sb="90" eb="92">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</si>
  <si>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</si>
  <si>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</si>
  <si>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</si>
  <si>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</si>
  <si>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</si>
  <si>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</si>
  <si>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将来負担比率、実質公債費比率ともに類似団体と比較するとほぼ同水準であるが、今後においては、公共施設等の老朽化による施設の改築等により、将来負担比率の上昇が見込まれる。</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9" eb="32">
      <t>ドウスイジュン</t>
    </rPh>
    <rPh sb="37" eb="39">
      <t>コンゴ</t>
    </rPh>
    <rPh sb="45" eb="47">
      <t>コウキョウ</t>
    </rPh>
    <rPh sb="47" eb="49">
      <t>シセツ</t>
    </rPh>
    <rPh sb="49" eb="50">
      <t>トウ</t>
    </rPh>
    <rPh sb="51" eb="54">
      <t>ロウキュウカ</t>
    </rPh>
    <rPh sb="57" eb="59">
      <t>シセツ</t>
    </rPh>
    <rPh sb="60" eb="62">
      <t>カイチク</t>
    </rPh>
    <rPh sb="62" eb="63">
      <t>トウ</t>
    </rPh>
    <rPh sb="67" eb="69">
      <t>ショウライ</t>
    </rPh>
    <rPh sb="69" eb="71">
      <t>フタン</t>
    </rPh>
    <rPh sb="71" eb="73">
      <t>ヒリツ</t>
    </rPh>
    <rPh sb="74" eb="76">
      <t>ジョウショウ</t>
    </rPh>
    <rPh sb="77" eb="79">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</si>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</sst>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5650009-2C71-4B11-B57F-FA65BCBAB55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4C1A-42C0-8562-BD658C46E9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149721</c:v>
                </c:pt>
                <c:pt idx="1">
                  <c:v>99463</c:v>
                </c:pt>
                <c:pt idx="2">
                  <c:v>114471</c:v>
                </c:pt>
                <c:pt idx="3">
                  <c:v>161126</c:v>
                </c:pt>
                <c:pt idx="4">
                  <c:v>149677</c:v>
                </c:pt>
              </c:numCache>
            </c:numRef>
          </c:val>
          <c:smooth val="0"/>
          <c:extLst>
            <c:ext xmlns:c16="http://schemas.microsoft.com/office/drawing/2014/chart" uri="{C3380CC4-5D6E-409C-BE32-E72D297353CC}">
              <c16:uniqueId val="{00000001-4C1A-42C0-8562-BD658C46E9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6.46</c:v>
                </c:pt>
                <c:pt idx="1">
                  <c:v>4.95</c:v>
                </c:pt>
                <c:pt idx="2">
                  <c:v>5.3</c:v>
                </c:pt>
                <c:pt idx="3">
                  <c:v>5.3</c:v>
                </c:pt>
                <c:pt idx="4">
                  <c:v>4.34</c:v>
                </c:pt>
              </c:numCache>
            </c:numRef>
          </c:val>
          <c:extLst>
            <c:ext xmlns:c16="http://schemas.microsoft.com/office/drawing/2014/chart" uri="{C3380CC4-5D6E-409C-BE32-E72D297353CC}">
              <c16:uniqueId val="{00000000-F1CB-4A12-85D4-16CCDC0D58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23.13</c:v>
                </c:pt>
                <c:pt idx="1">
                  <c:v>21.89</c:v>
                </c:pt>
                <c:pt idx="2">
                  <c:v>21.81</c:v>
                </c:pt>
                <c:pt idx="3">
                  <c:v>21.05</c:v>
                </c:pt>
                <c:pt idx="4">
                  <c:v>28.2</c:v>
                </c:pt>
              </c:numCache>
            </c:numRef>
          </c:val>
          <c:extLst>
            <c:ext xmlns:c16="http://schemas.microsoft.com/office/drawing/2014/chart" uri="{C3380CC4-5D6E-409C-BE32-E72D297353CC}">
              <c16:uniqueId val="{00000001-F1CB-4A12-85D4-16CCDC0D58C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-10.09</c:v>
                </c:pt>
                <c:pt idx="1">
                  <c:v>-4.47</c:v>
                </c:pt>
                <c:pt idx="2">
                  <c:v>-0.9</c:v>
                </c:pt>
                <c:pt idx="3">
                  <c:v>-0.44</c:v>
                </c:pt>
                <c:pt idx="4">
                  <c:v>6.75</c:v>
                </c:pt>
              </c:numCache>
            </c:numRef>
          </c:val>
          <c:smooth val="0"/>
          <c:extLst>
            <c:ext xmlns:c16="http://schemas.microsoft.com/office/drawing/2014/chart" uri="{C3380CC4-5D6E-409C-BE32-E72D297353CC}">
              <c16:uniqueId val="{00000002-F1CB-4A12-85D4-16CCDC0D58C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A64-4026-8940-69ECE7D9C4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64-4026-8940-69ECE7D9C4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64-4026-8940-69ECE7D9C4F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A64-4026-8940-69ECE7D9C4F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0.08</c:v>
                </c:pt>
                <c:pt idx="4">
                  <c:v>#N/A</c:v>
                </c:pt>
                <c:pt idx="5">
                  <c:v>0.11</c:v>
                </c:pt>
                <c:pt idx="6">
                  <c:v>#N/A</c:v>
                </c:pt>
                <c:pt idx="7">
                  <c:v>0.1</c:v>
                </c:pt>
                <c:pt idx="8">
                  <c:v>#N/A</c:v>
                </c:pt>
                <c:pt idx="9">
                  <c:v>7.0000000000000007E-2</c:v>
                </c:pt>
              </c:numCache>
            </c:numRef>
          </c:val>
          <c:extLst>
            <c:ext xmlns:c16="http://schemas.microsoft.com/office/drawing/2014/chart" uri="{C3380CC4-5D6E-409C-BE32-E72D297353CC}">
              <c16:uniqueId val="{00000004-1A64-4026-8940-69ECE7D9C4F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1.64</c:v>
                </c:pt>
                <c:pt idx="2">
                  <c:v>#N/A</c:v>
                </c:pt>
                <c:pt idx="3">
                  <c:v>0.51</c:v>
                </c:pt>
                <c:pt idx="4">
                  <c:v>#N/A</c:v>
                </c:pt>
                <c:pt idx="5">
                  <c:v>0.49</c:v>
                </c:pt>
                <c:pt idx="6">
                  <c:v>#N/A</c:v>
                </c:pt>
                <c:pt idx="7">
                  <c:v>0.51</c:v>
                </c:pt>
                <c:pt idx="8">
                  <c:v>#N/A</c:v>
                </c:pt>
                <c:pt idx="9">
                  <c:v>0.26</c:v>
                </c:pt>
              </c:numCache>
            </c:numRef>
          </c:val>
          <c:extLst>
            <c:ext xmlns:c16="http://schemas.microsoft.com/office/drawing/2014/chart" uri="{C3380CC4-5D6E-409C-BE32-E72D297353CC}">
              <c16:uniqueId val="{00000005-1A64-4026-8940-69ECE7D9C4F9}"/>
            </c:ext>
          </c:extLst>
        </c:ser>
        <c:ser>
          <c:idx val="6"/>
          <c:order val="6"/>
          <c:tx>
            <c:strRef>
              <c:f>データシート!$A$33</c:f>
              <c:strCache>
                <c:ptCount val="1"/>
                <c:pt idx="0">
                  <c:v>国民健康保険診療所事業特別会計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0.42</c:v>
                </c:pt>
                <c:pt idx="2">
                  <c:v>#N/A</c:v>
                </c:pt>
                <c:pt idx="3">
                  <c:v>0.24</c:v>
                </c:pt>
                <c:pt idx="4">
                  <c:v>#N/A</c:v>
                </c:pt>
                <c:pt idx="5">
                  <c:v>0.45</c:v>
                </c:pt>
                <c:pt idx="6">
                  <c:v>#N/A</c:v>
                </c:pt>
                <c:pt idx="7">
                  <c:v>0.67</c:v>
                </c:pt>
                <c:pt idx="8">
                  <c:v>#N/A</c:v>
                </c:pt>
                <c:pt idx="9">
                  <c:v>0.72</c:v>
                </c:pt>
              </c:numCache>
            </c:numRef>
          </c:val>
          <c:extLst>
            <c:ext xmlns:c16="http://schemas.microsoft.com/office/drawing/2014/chart" uri="{C3380CC4-5D6E-409C-BE32-E72D297353CC}">
              <c16:uniqueId val="{00000006-1A64-4026-8940-69ECE7D9C4F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0.08</c:v>
                </c:pt>
                <c:pt idx="2">
                  <c:v>#N/A</c:v>
                </c:pt>
                <c:pt idx="3">
                  <c:v>0.82</c:v>
                </c:pt>
                <c:pt idx="4">
                  <c:v>#N/A</c:v>
                </c:pt>
                <c:pt idx="5">
                  <c:v>0.35</c:v>
                </c:pt>
                <c:pt idx="6">
                  <c:v>#N/A</c:v>
                </c:pt>
                <c:pt idx="7">
                  <c:v>1.43</c:v>
                </c:pt>
                <c:pt idx="8">
                  <c:v>#N/A</c:v>
                </c:pt>
                <c:pt idx="9">
                  <c:v>1.4</c:v>
                </c:pt>
              </c:numCache>
            </c:numRef>
          </c:val>
          <c:extLst>
            <c:ext xmlns:c16="http://schemas.microsoft.com/office/drawing/2014/chart" uri="{C3380CC4-5D6E-409C-BE32-E72D297353CC}">
              <c16:uniqueId val="{00000007-1A64-4026-8940-69ECE7D9C4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6.45</c:v>
                </c:pt>
                <c:pt idx="2">
                  <c:v>#N/A</c:v>
                </c:pt>
                <c:pt idx="3">
                  <c:v>4.95</c:v>
                </c:pt>
                <c:pt idx="4">
                  <c:v>#N/A</c:v>
                </c:pt>
                <c:pt idx="5">
                  <c:v>5.3</c:v>
                </c:pt>
                <c:pt idx="6">
                  <c:v>#N/A</c:v>
                </c:pt>
                <c:pt idx="7">
                  <c:v>5.29</c:v>
                </c:pt>
                <c:pt idx="8">
                  <c:v>#N/A</c:v>
                </c:pt>
                <c:pt idx="9">
                  <c:v>4.34</c:v>
                </c:pt>
              </c:numCache>
            </c:numRef>
          </c:val>
          <c:extLst>
            <c:ext xmlns:c16="http://schemas.microsoft.com/office/drawing/2014/chart" uri="{C3380CC4-5D6E-409C-BE32-E72D297353CC}">
              <c16:uniqueId val="{00000008-1A64-4026-8940-69ECE7D9C4F9}"/>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8.73</c:v>
                </c:pt>
                <c:pt idx="2">
                  <c:v>#N/A</c:v>
                </c:pt>
                <c:pt idx="3">
                  <c:v>12.62</c:v>
                </c:pt>
                <c:pt idx="4">
                  <c:v>#N/A</c:v>
                </c:pt>
                <c:pt idx="5">
                  <c:v>12.24</c:v>
                </c:pt>
                <c:pt idx="6">
                  <c:v>#N/A</c:v>
                </c:pt>
                <c:pt idx="7">
                  <c:v>10.96</c:v>
                </c:pt>
                <c:pt idx="8">
                  <c:v>#N/A</c:v>
                </c:pt>
                <c:pt idx="9">
                  <c:v>9.26</c:v>
                </c:pt>
              </c:numCache>
            </c:numRef>
          </c:val>
          <c:extLst>
            <c:ext xmlns:c16="http://schemas.microsoft.com/office/drawing/2014/chart" uri="{C3380CC4-5D6E-409C-BE32-E72D297353CC}">
              <c16:uniqueId val="{00000009-1A64-4026-8940-69ECE7D9C4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331</c:v>
                </c:pt>
                <c:pt idx="5">
                  <c:v>314</c:v>
                </c:pt>
                <c:pt idx="8">
                  <c:v>321</c:v>
                </c:pt>
                <c:pt idx="11">
                  <c:v>334</c:v>
                </c:pt>
                <c:pt idx="14">
                  <c:v>330</c:v>
                </c:pt>
              </c:numCache>
            </c:numRef>
          </c:val>
          <c:extLst>
            <c:ext xmlns:c16="http://schemas.microsoft.com/office/drawing/2014/chart" uri="{C3380CC4-5D6E-409C-BE32-E72D297353CC}">
              <c16:uniqueId val="{00000000-B9D8-44BA-A4AA-0113E300A9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D8-44BA-A4AA-0113E300A9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5</c:v>
                </c:pt>
                <c:pt idx="6">
                  <c:v>5</c:v>
                </c:pt>
                <c:pt idx="9">
                  <c:v>0</c:v>
                </c:pt>
                <c:pt idx="12">
                  <c:v>0</c:v>
                </c:pt>
              </c:numCache>
            </c:numRef>
          </c:val>
          <c:extLst>
            <c:ext xmlns:c16="http://schemas.microsoft.com/office/drawing/2014/chart" uri="{C3380CC4-5D6E-409C-BE32-E72D297353CC}">
              <c16:uniqueId val="{00000002-B9D8-44BA-A4AA-0113E300A9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3-B9D8-44BA-A4AA-0113E300A9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139</c:v>
                </c:pt>
                <c:pt idx="3">
                  <c:v>129</c:v>
                </c:pt>
                <c:pt idx="6">
                  <c:v>135</c:v>
                </c:pt>
                <c:pt idx="9">
                  <c:v>130</c:v>
                </c:pt>
                <c:pt idx="12">
                  <c:v>129</c:v>
                </c:pt>
              </c:numCache>
            </c:numRef>
          </c:val>
          <c:extLst>
            <c:ext xmlns:c16="http://schemas.microsoft.com/office/drawing/2014/chart" uri="{C3380CC4-5D6E-409C-BE32-E72D297353CC}">
              <c16:uniqueId val="{00000004-B9D8-44BA-A4AA-0113E300A9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D8-44BA-A4AA-0113E300A9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D8-44BA-A4AA-0113E300A9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318</c:v>
                </c:pt>
                <c:pt idx="3">
                  <c:v>328</c:v>
                </c:pt>
                <c:pt idx="6">
                  <c:v>347</c:v>
                </c:pt>
                <c:pt idx="9">
                  <c:v>364</c:v>
                </c:pt>
                <c:pt idx="12">
                  <c:v>363</c:v>
                </c:pt>
              </c:numCache>
            </c:numRef>
          </c:val>
          <c:extLst>
            <c:ext xmlns:c16="http://schemas.microsoft.com/office/drawing/2014/chart" uri="{C3380CC4-5D6E-409C-BE32-E72D297353CC}">
              <c16:uniqueId val="{00000007-B9D8-44BA-A4AA-0113E300A9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132</c:v>
                </c:pt>
                <c:pt idx="2">
                  <c:v>#N/A</c:v>
                </c:pt>
                <c:pt idx="3">
                  <c:v>#N/A</c:v>
                </c:pt>
                <c:pt idx="4">
                  <c:v>148</c:v>
                </c:pt>
                <c:pt idx="5">
                  <c:v>#N/A</c:v>
                </c:pt>
                <c:pt idx="6">
                  <c:v>#N/A</c:v>
                </c:pt>
                <c:pt idx="7">
                  <c:v>166</c:v>
                </c:pt>
                <c:pt idx="8">
                  <c:v>#N/A</c:v>
                </c:pt>
                <c:pt idx="9">
                  <c:v>#N/A</c:v>
                </c:pt>
                <c:pt idx="10">
                  <c:v>160</c:v>
                </c:pt>
                <c:pt idx="11">
                  <c:v>#N/A</c:v>
                </c:pt>
                <c:pt idx="12">
                  <c:v>#N/A</c:v>
                </c:pt>
                <c:pt idx="13">
                  <c:v>163</c:v>
                </c:pt>
                <c:pt idx="14">
                  <c:v>#N/A</c:v>
                </c:pt>
              </c:numCache>
            </c:numRef>
          </c:val>
          <c:smooth val="0"/>
          <c:extLst>
            <c:ext xmlns:c16="http://schemas.microsoft.com/office/drawing/2014/chart" uri="{C3380CC4-5D6E-409C-BE32-E72D297353CC}">
              <c16:uniqueId val="{00000008-B9D8-44BA-A4AA-0113E300A9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2708</c:v>
                </c:pt>
                <c:pt idx="5">
                  <c:v>2624</c:v>
                </c:pt>
                <c:pt idx="8">
                  <c:v>2945</c:v>
                </c:pt>
                <c:pt idx="11">
                  <c:v>3189</c:v>
                </c:pt>
                <c:pt idx="14">
                  <c:v>3198</c:v>
                </c:pt>
              </c:numCache>
            </c:numRef>
          </c:val>
          <c:extLst>
            <c:ext xmlns:c16="http://schemas.microsoft.com/office/drawing/2014/chart" uri="{C3380CC4-5D6E-409C-BE32-E72D297353CC}">
              <c16:uniqueId val="{00000000-BA26-4A02-93DB-FB8EF7E983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469</c:v>
                </c:pt>
                <c:pt idx="5">
                  <c:v>434</c:v>
                </c:pt>
                <c:pt idx="8">
                  <c:v>442</c:v>
                </c:pt>
                <c:pt idx="11">
                  <c:v>460</c:v>
                </c:pt>
                <c:pt idx="14">
                  <c:v>494</c:v>
                </c:pt>
              </c:numCache>
            </c:numRef>
          </c:val>
          <c:extLst>
            <c:ext xmlns:c16="http://schemas.microsoft.com/office/drawing/2014/chart" uri="{C3380CC4-5D6E-409C-BE32-E72D297353CC}">
              <c16:uniqueId val="{00000001-BA26-4A02-93DB-FB8EF7E983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1716</c:v>
                </c:pt>
                <c:pt idx="5">
                  <c:v>1668</c:v>
                </c:pt>
                <c:pt idx="8">
                  <c:v>1588</c:v>
                </c:pt>
                <c:pt idx="11">
                  <c:v>1654</c:v>
                </c:pt>
                <c:pt idx="14">
                  <c:v>1995</c:v>
                </c:pt>
              </c:numCache>
            </c:numRef>
          </c:val>
          <c:extLst>
            <c:ext xmlns:c16="http://schemas.microsoft.com/office/drawing/2014/chart" uri="{C3380CC4-5D6E-409C-BE32-E72D297353CC}">
              <c16:uniqueId val="{00000002-BA26-4A02-93DB-FB8EF7E983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26-4A02-93DB-FB8EF7E983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26-4A02-93DB-FB8EF7E983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26-4A02-93DB-FB8EF7E983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444</c:v>
                </c:pt>
                <c:pt idx="3">
                  <c:v>465</c:v>
                </c:pt>
                <c:pt idx="6">
                  <c:v>531</c:v>
                </c:pt>
                <c:pt idx="9">
                  <c:v>528</c:v>
                </c:pt>
                <c:pt idx="12">
                  <c:v>417</c:v>
                </c:pt>
              </c:numCache>
            </c:numRef>
          </c:val>
          <c:extLst>
            <c:ext xmlns:c16="http://schemas.microsoft.com/office/drawing/2014/chart" uri="{C3380CC4-5D6E-409C-BE32-E72D297353CC}">
              <c16:uniqueId val="{00000006-BA26-4A02-93DB-FB8EF7E983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72</c:v>
                </c:pt>
                <c:pt idx="9">
                  <c:v>386</c:v>
                </c:pt>
                <c:pt idx="12">
                  <c:v>582</c:v>
                </c:pt>
              </c:numCache>
            </c:numRef>
          </c:val>
          <c:extLst>
            <c:ext xmlns:c16="http://schemas.microsoft.com/office/drawing/2014/chart" uri="{C3380CC4-5D6E-409C-BE32-E72D297353CC}">
              <c16:uniqueId val="{00000007-BA26-4A02-93DB-FB8EF7E983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1238</c:v>
                </c:pt>
                <c:pt idx="3">
                  <c:v>1247</c:v>
                </c:pt>
                <c:pt idx="6">
                  <c:v>1365</c:v>
                </c:pt>
                <c:pt idx="9">
                  <c:v>1275</c:v>
                </c:pt>
                <c:pt idx="12">
                  <c:v>1241</c:v>
                </c:pt>
              </c:numCache>
            </c:numRef>
          </c:val>
          <c:extLst>
            <c:ext xmlns:c16="http://schemas.microsoft.com/office/drawing/2014/chart" uri="{C3380CC4-5D6E-409C-BE32-E72D297353CC}">
              <c16:uniqueId val="{00000008-BA26-4A02-93DB-FB8EF7E983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c:v>
                </c:pt>
                <c:pt idx="3">
                  <c:v>5</c:v>
                </c:pt>
                <c:pt idx="6">
                  <c:v>0</c:v>
                </c:pt>
                <c:pt idx="9">
                  <c:v>0</c:v>
                </c:pt>
                <c:pt idx="12">
                  <c:v>0</c:v>
                </c:pt>
              </c:numCache>
            </c:numRef>
          </c:val>
          <c:extLst>
            <c:ext xmlns:c16="http://schemas.microsoft.com/office/drawing/2014/chart" uri="{C3380CC4-5D6E-409C-BE32-E72D297353CC}">
              <c16:uniqueId val="{00000009-BA26-4A02-93DB-FB8EF7E983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3415</c:v>
                </c:pt>
                <c:pt idx="3">
                  <c:v>3327</c:v>
                </c:pt>
                <c:pt idx="6">
                  <c:v>3223</c:v>
                </c:pt>
                <c:pt idx="9">
                  <c:v>3300</c:v>
                </c:pt>
                <c:pt idx="12">
                  <c:v>3217</c:v>
                </c:pt>
              </c:numCache>
            </c:numRef>
          </c:val>
          <c:extLst>
            <c:ext xmlns:c16="http://schemas.microsoft.com/office/drawing/2014/chart" uri="{C3380CC4-5D6E-409C-BE32-E72D297353CC}">
              <c16:uniqueId val="{0000000A-BA26-4A02-93DB-FB8EF7E983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213</c:v>
                </c:pt>
                <c:pt idx="2">
                  <c:v>#N/A</c:v>
                </c:pt>
                <c:pt idx="3">
                  <c:v>#N/A</c:v>
                </c:pt>
                <c:pt idx="4">
                  <c:v>316</c:v>
                </c:pt>
                <c:pt idx="5">
                  <c:v>#N/A</c:v>
                </c:pt>
                <c:pt idx="6">
                  <c:v>#N/A</c:v>
                </c:pt>
                <c:pt idx="7">
                  <c:v>217</c:v>
                </c:pt>
                <c:pt idx="8">
                  <c:v>#N/A</c:v>
                </c:pt>
                <c:pt idx="9">
                  <c:v>#N/A</c:v>
                </c:pt>
                <c:pt idx="10">
                  <c:v>184</c:v>
                </c:pt>
                <c:pt idx="11">
                  <c:v>#N/A</c:v>
                </c:pt>
                <c:pt idx="12">
                  <c:v>#N/A</c:v>
                </c:pt>
                <c:pt idx="13">
                  <c:v>0</c:v>
                </c:pt>
                <c:pt idx="14">
                  <c:v>#N/A</c:v>
                </c:pt>
              </c:numCache>
            </c:numRef>
          </c:val>
          <c:smooth val="0"/>
          <c:extLst>
            <c:ext xmlns:c16="http://schemas.microsoft.com/office/drawing/2014/chart" uri="{C3380CC4-5D6E-409C-BE32-E72D297353CC}">
              <c16:uniqueId val="{0000000B-BA26-4A02-93DB-FB8EF7E983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442</c:v>
                </c:pt>
                <c:pt idx="1">
                  <c:v>447</c:v>
                </c:pt>
                <c:pt idx="2">
                  <c:v>656</c:v>
                </c:pt>
              </c:numCache>
            </c:numRef>
          </c:val>
          <c:extLst>
            <c:ext xmlns:c16="http://schemas.microsoft.com/office/drawing/2014/chart" uri="{C3380CC4-5D6E-409C-BE32-E72D297353CC}">
              <c16:uniqueId val="{00000000-795D-4C44-B030-137FF35372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129</c:v>
                </c:pt>
                <c:pt idx="1">
                  <c:v>129</c:v>
                </c:pt>
                <c:pt idx="2">
                  <c:v>150</c:v>
                </c:pt>
              </c:numCache>
            </c:numRef>
          </c:val>
          <c:extLst>
            <c:ext xmlns:c16="http://schemas.microsoft.com/office/drawing/2014/chart" uri="{C3380CC4-5D6E-409C-BE32-E72D297353CC}">
              <c16:uniqueId val="{00000001-795D-4C44-B030-137FF35372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980</c:v>
                </c:pt>
                <c:pt idx="1">
                  <c:v>1043</c:v>
                </c:pt>
                <c:pt idx="2">
                  <c:v>1133</c:v>
                </c:pt>
              </c:numCache>
            </c:numRef>
          </c:val>
          <c:extLst>
            <c:ext xmlns:c16="http://schemas.microsoft.com/office/drawing/2014/chart" uri="{C3380CC4-5D6E-409C-BE32-E72D297353CC}">
              <c16:uniqueId val="{00000002-795D-4C44-B030-137FF35372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{B363C5FD-CEA0-49EB-B8C3-379AAD3008E7}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3A1-4E62-8A47-A65F05B250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{912BBC88-A826-4964-AB49-F901D88826BE}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A1-4E62-8A47-A65F05B250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{127EB094-6ECD-4E37-82AF-5EF4346FDE8C}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A1-4E62-8A47-A65F05B250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{96D00B5A-FECC-4D38-95C3-F8FB1DAAF24B}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A1-4E62-8A47-A65F05B250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{D3FCEECF-A262-40EA-A176-F5188C545BC2}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A1-4E62-8A47-A65F05B250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{484DED87-BFCF-45EC-AE4A-77635240D5B3}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3A1-4E62-8A47-A65F05B250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{81942769-B472-4B10-864B-D634B8569C31}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3A1-4E62-8A47-A65F05B250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{51A65D95-2EBC-47FD-9947-46D7B07E83B2}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3A1-4E62-8A47-A65F05B250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{FEEA4D1B-8894-4FA6-B78B-DBBF61755B7A}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3A1-4E62-8A47-A65F05B250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58.1</c:v>
                </c:pt>
                <c:pt idx="16">
                  <c:v>60</c:v>
                </c:pt>
                <c:pt idx="24">
                  <c:v>61.8</c:v>
                </c:pt>
                <c:pt idx="32">
                  <c:v>63.6</c:v>
                </c:pt>
              </c:numCache>
            </c:numRef>
          </c:xVal>
          <c:yVal>
            <c:numRef>
              <c:f>公会計指標分析・財政指標組合せ分析表!$BP$51:$DC$51</c:f>
              <c:numCache>
                <c:formatCode>#,##0.0;"▲ "#,##0.0</c:formatCode>
                <c:ptCount val="40"/>
                <c:pt idx="0">
                  <c:v>11.7</c:v>
                </c:pt>
                <c:pt idx="8">
                  <c:v>17.7</c:v>
                </c:pt>
                <c:pt idx="16">
                  <c:v>12.3</c:v>
                </c:pt>
                <c:pt idx="24">
                  <c:v>9.9</c:v>
                </c:pt>
              </c:numCache>
            </c:numRef>
          </c:yVal>
          <c:smooth val="0"/>
          <c:extLst>
            <c:ext xmlns:c16="http://schemas.microsoft.com/office/drawing/2014/chart" uri="{C3380CC4-5D6E-409C-BE32-E72D297353CC}">
              <c16:uniqueId val="{00000009-53A1-4E62-8A47-A65F05B250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{2817A1FD-614F-4075-A1C9-17D2689244AB}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3A1-4E62-8A47-A65F05B250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{4634568E-EE58-4F1A-A2EE-C7E9919BBFA1}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A1-4E62-8A47-A65F05B250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{546C904F-9ECB-4302-BCC6-112880E01887}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A1-4E62-8A47-A65F05B250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{D7A03CCA-828B-48F1-8303-DE09B8FCEBB1}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A1-4E62-8A47-A65F05B250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{265A6E0C-A200-4CA5-8759-ED7FF05B74BE}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A1-4E62-8A47-A65F05B250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{C132F7F4-AE7F-469D-8599-8B29EE3F3844}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3A1-4E62-8A47-A65F05B250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{DE552CA7-8A6E-40E0-A9E9-52F5CC315193}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3A1-4E62-8A47-A65F05B250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{1244C2B8-4B72-4BC6-9EF8-C91C673D5028}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3A1-4E62-8A47-A65F05B250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{95A256E9-DF9E-461B-ACFD-5369E94438FD}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3A1-4E62-8A47-A65F05B250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A1-4E62-8A47-A65F05B25028}"/>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{A108B454-FE41-4AB9-9A79-C6F6A45E45E7}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BD8-4EC1-970C-E11C2120C9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{F039DC12-B309-4326-AFAF-957D7E9EB40E}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D8-4EC1-970C-E11C2120C9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{4870BD6B-BA8B-44F9-916E-837F517D87F0}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D8-4EC1-970C-E11C2120C9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{435DCCD7-6316-4435-8B8A-D4B949B4686D}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D8-4EC1-970C-E11C2120C9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{663751E5-220B-438E-BF93-AE0E2D3A9145}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D8-4EC1-970C-E11C2120C90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{F6CE3968-CC05-41B1-AE48-68FD36C0391B}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BD8-4EC1-970C-E11C2120C90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{B65519EE-27FD-43AC-8E14-438618BE63E4}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BD8-4EC1-970C-E11C2120C90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{4AB95E5A-75B2-4588-8A6C-EA5BE3A454BC}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BD8-4EC1-970C-E11C2120C90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{04651892-67FA-4967-8D41-15062FAED5DD}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BD8-4EC1-970C-E11C2120C9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6.6</c:v>
                </c:pt>
                <c:pt idx="16">
                  <c:v>8.3000000000000007</c:v>
                </c:pt>
                <c:pt idx="24">
                  <c:v>8.8000000000000007</c:v>
                </c:pt>
                <c:pt idx="32">
                  <c:v>8.6</c:v>
                </c:pt>
              </c:numCache>
            </c:numRef>
          </c:xVal>
          <c:yVal>
            <c:numRef>
              <c:f>公会計指標分析・財政指標組合せ分析表!$BP$73:$DC$73</c:f>
              <c:numCache>
                <c:formatCode>#,##0.0;"▲ "#,##0.0</c:formatCode>
                <c:ptCount val="40"/>
                <c:pt idx="0">
                  <c:v>11.7</c:v>
                </c:pt>
                <c:pt idx="8">
                  <c:v>17.7</c:v>
                </c:pt>
                <c:pt idx="16">
                  <c:v>12.3</c:v>
                </c:pt>
                <c:pt idx="24">
                  <c:v>9.9</c:v>
                </c:pt>
              </c:numCache>
            </c:numRef>
          </c:yVal>
          <c:smooth val="0"/>
          <c:extLst>
            <c:ext xmlns:c16="http://schemas.microsoft.com/office/drawing/2014/chart" uri="{C3380CC4-5D6E-409C-BE32-E72D297353CC}">
              <c16:uniqueId val="{00000009-2BD8-4EC1-970C-E11C2120C9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7.187700997392300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{6DB6B0E7-85E4-48B5-9193-EF692FF29D52}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BD8-4EC1-970C-E11C2120C9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{E0833107-FA9D-46E5-8E19-1CA3DE369058}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D8-4EC1-970C-E11C2120C9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{F5DBFB2F-1ECD-4AE6-9893-B18A0A6AC9AA}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D8-4EC1-970C-E11C2120C9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{1CB0A9F4-15B7-4E1D-9393-844B870206AF}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D8-4EC1-970C-E11C2120C9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{51C2586D-312E-49AE-ADF1-B268269E964B}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D8-4EC1-970C-E11C2120C907}"/>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{8F836642-7B89-4D7F-935B-4B2BBEAD4E6F}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BD8-4EC1-970C-E11C2120C907}"/>
                </c:ext>
              </c:extLst>
            </c:dLbl>
            <c:dLbl>
              <c:idx val="16"/>
              <c:layout>
                <c:manualLayout>
                  <c:x val="-2.8829840147400795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{ACA30D67-BBA0-4413-B017-14481B687F35}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BD8-4EC1-970C-E11C2120C907}"/>
                </c:ext>
              </c:extLst>
            </c:dLbl>
            <c:dLbl>
              <c:idx val="24"/>
              <c:layout>
                <c:manualLayout>
                  <c:x val="-3.4310845302750435E-2"/>
                  <c:y val="-9.079756450239638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{49B04E4F-BD3A-4523-B601-66231467C05F}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BD8-4EC1-970C-E11C2120C907}"/>
                </c:ext>
              </c:extLst>
            </c:dLbl>
            <c:dLbl>
              <c:idx val="32"/>
              <c:layout>
                <c:manualLayout>
                  <c:x val="-3.1570342725075584E-2"/>
                  <c:y val="-5.295611295788019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{E9FDEF58-89B5-403E-8C86-1664DA157FF3}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BD8-4EC1-970C-E11C2120C9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D8-4EC1-970C-E11C2120C907}"/>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9BA3D26-0354-4FD6-BFAB-2F128194408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6A6AFD0-8E66-4352-A588-0F33E427A4CA}"/>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過年度における事業実施により元利償還金が増加傾向にある。今後においては公共施設の老朽化に伴う整備による増加も見込まれるため、起債に大きく頼ることのない財政運営に努める。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実質公債費比率の算定に用いる満期一括償還地方債の償還の財源としての積立はない。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近年地方債の新規発行を伴う普通建設事業を抑制してきたことから地方債残高が減少し、普通交付税や剰余金を財源とした充当可能基金が増加したため、大きく減少している。今後においては、地方債償還に係る増加が見込まれることから、新規事業の実施については総点検を図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北海道愛別町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積立を行ったことにより増加しており、また、その他特定目的基金のうち施設の老朽化に伴う整備のための公共施設等整備基金への積立や国営緊急農地再編整備事業負担金のための産業振興基金へ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様化する住民ニーズに対応するため、まちづくりに対する財源が必要となっているため、基金全体として現状を維持していかなければならないことから、事務事業の見直しを図り、基金に頼ることのない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公共施設等整備基金：将来のまちづくりに資する公共施設の建設事業、公有地取得又は公共施設の改修事業について円滑な推進を図る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産業振興基金：農業・林業・畜産業、商工業及び観光業について、総合的に進行を図る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ふるさと創生基金：多様な歴史、伝統、文化、産業等を活かし、独創的、個性的な地域（自ら考え自ら行う地域）づくりの推進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研修派遣事業基金：まちづくりのための研修派遣の推進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地域福祉基金：在宅福祉の普及及び向上、健康及び生きがいづくりの推進その他の地域福祉の増進を図る。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産業振興基金：国営緊急農地再編整備事業に伴う負担金支出のため、継続的に積立を行っているため増加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公共施設等整備基金：施設の老朽化等に伴う整備のため継続的に積立を行っているため増加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産業振興基金：国営緊急農地再編整備事業完了時までに計画的に積立を行っていく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公共施設等整備基金：庁舎の耐震化整備のため計画的に積立を行っていく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普通交付税等増加に伴う積立額の増加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今後人口減少等により普通交付税の減少が見込まれるため、財政調整基金を取り崩す必要が出てくるが、災害への備え等のため、計画的に積み立てる必要がある。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普通交付税のうち臨時財政対策債償還基金費相当分を積み立てたことによる増加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今後も地方債償還のため計画的に維持していく。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3AD1CF-A054-4CF3-9676-B92BA2F02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985ABE5-E6AE-45B6-B38F-515D6B48CB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22D4467E-C0E5-4BE9-9FB2-AC0263B17C2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C657B70-14FC-43D3-9730-4D09D7F9E79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E6A06D9D-D103-43A3-9CDC-853B80BDD91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E4B5E3AB-4863-4E4C-9BB9-B09798FAFBA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C7B41C38-877F-44E7-B55D-A026C7EBD5A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DF191161-DAA9-40F4-BAAA-B30F4256AF0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F59193B5-35DF-48FB-87EF-84BEC69CD47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D314599A-C8F5-48D1-B3D5-7B7C912B8F4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B7752A5B-27FA-4744-8BC7-C951C74BB13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D37AC391-8AB4-4004-9D2C-8FE84026A8E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4CEFB148-7D09-4ABF-9233-12F6F923F9B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BF14A1AB-9BDD-40E4-976B-2F5A10913A6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
2,568
250.13
3,753,972
3,627,491
101,050
2,326,054
3,217,224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7CD6C473-514E-4167-AEB9-A84D02E54B4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D23552B4-0D73-4B82-AF41-AE7703FA6C2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2DD1FA13-247D-4533-80EA-9D94071ACD9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3932A3B6-A0F6-4802-AF6F-42F1CA66681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6BE7C9FF-FB6C-4EFB-8149-2BF6700A1A3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C07DF75-9884-4A78-8DEE-E9A656BEF84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66F83E8-305E-4C8B-B310-4E64E49B40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75A5AFA3-55B9-47DC-9D3E-32E2B92EB1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606709B1-85FE-458A-893B-C04C024EC38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60BBD9E3-4412-4809-9336-4C9F92E845C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F389C568-5095-4C3A-BC61-5FE4F4EDE4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9404CC4-340D-4BD5-BA46-A87739D5B64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14C533F5-5789-4BE3-9BCA-365C52F984A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EF064120-861D-4DF2-B268-CA2E1685422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B83992A3-88FD-402A-BD8F-C1F6221284B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9ED071EE-AC45-42E6-AE13-4D2315AB52E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FB309714-0025-4890-AFC0-9DFF348622D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E8F4F8EC-8177-4C5D-95B4-A57495CF1C9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FD369EE4-91C1-4E48-A3AF-B1B84404D38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CF629C6A-CBB6-4C66-930C-91C5B864146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516449A5-1B29-44DF-8878-6610E25000B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301D781D-E0CF-427F-9630-271E908A07A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CCB9F072-4F68-42A6-B17C-9B5C61CDB93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83B68FD5-8590-4C19-8569-8ABCA08EE2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C840DB60-AC09-4CF0-B613-E6F645A2EA9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3F76160A-5A7A-47B7-BB10-641AF5218A5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71F0A51C-B1C8-452A-81DA-A61A7E04D21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4C0CBDC-D026-49E4-B5F5-73871B537D9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DDD1AA8F-E39C-4FE6-AADA-817289A53CB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C90474FA-1F35-4BFC-967A-F62FBE81F9B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96960B55-B010-477B-91EA-4E5073CA9B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A0376574-A96B-4638-8396-BC1E4A12093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C2DBCB64-319D-46C4-8D9F-3BE849BF934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3099E299-0FD0-4280-925F-F72C3B6E8F8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4E1112B1-406A-4AAC-8374-81D25E593BC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有形固定資産減価償却率は類似団体平均と比較するとほぼ同水準であり、令和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年度に策定した個別施設計画に基づき、公共施設の維持管理を適切に進めていく。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13DB04C-3DD0-4408-9862-5A9CE9606EB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5F09FAA4-73E8-4F43-A24E-3E585653D9B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28DC8EAA-F878-46BD-99AA-8FC12D2507C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AEFD5861-42C6-44E7-8ECF-4D9476C9638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5C4EDF5F-906D-41FA-AC5A-2510A69F28C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9F36FF8-675D-40FC-872C-9A153423045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7718CF70-7920-4822-83CA-68DAD44E102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88C2A2EA-EBE4-4A06-951F-975912AD61E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9118370C-BA2C-4F14-A95E-0AF00B2296B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1CC36578-D41C-4DA6-96F2-5C60CEDD2C8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28679275-2298-429F-8EE2-6EAFBADB6A6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C25D42CE-7269-4CF4-9040-77ACAA9ECA3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1B927F34-9369-4780-952A-19F3FF44BF6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653B9A23-1043-4CEB-AFCA-8BA77BE566A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E1C437D5-0B8C-4BBE-BD09-86C0D0DE39F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EB55A0F1-AE3E-41C6-8990-1E76941AED1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B7B7966-18EC-4FAC-B3DC-5803B250C8B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CA36D745-5B34-45FE-977B-ABCEA08D823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9" name="直線コネクタ 68">
          <a:extLst>
            <a:ext uri="{FF2B5EF4-FFF2-40B4-BE49-F238E27FC236}">
              <a16:creationId xmlns:a16="http://schemas.microsoft.com/office/drawing/2014/main" id="{AD384844-B8E0-41A7-8B41-5ECE22DC5998}"/>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0" name="有形固定資産減価償却率最小値テキスト">
          <a:extLst>
            <a:ext uri="{FF2B5EF4-FFF2-40B4-BE49-F238E27FC236}">
              <a16:creationId xmlns:a16="http://schemas.microsoft.com/office/drawing/2014/main" id="{39813759-8E69-4593-9755-EC114569821E}"/>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1" name="直線コネクタ 70">
          <a:extLst>
            <a:ext uri="{FF2B5EF4-FFF2-40B4-BE49-F238E27FC236}">
              <a16:creationId xmlns:a16="http://schemas.microsoft.com/office/drawing/2014/main" id="{2503FDA1-8AAC-4C88-9148-FCA1269567F7}"/>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2" name="有形固定資産減価償却率最大値テキスト">
          <a:extLst>
            <a:ext uri="{FF2B5EF4-FFF2-40B4-BE49-F238E27FC236}">
              <a16:creationId xmlns:a16="http://schemas.microsoft.com/office/drawing/2014/main" id="{7540F33E-7E3F-42EB-83F3-39E127773D3F}"/>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3" name="直線コネクタ 72">
          <a:extLst>
            <a:ext uri="{FF2B5EF4-FFF2-40B4-BE49-F238E27FC236}">
              <a16:creationId xmlns:a16="http://schemas.microsoft.com/office/drawing/2014/main" id="{3B34ACCB-4AFF-453A-AFD9-3E86EB48035A}"/>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4" name="有形固定資産減価償却率平均値テキスト">
          <a:extLst>
            <a:ext uri="{FF2B5EF4-FFF2-40B4-BE49-F238E27FC236}">
              <a16:creationId xmlns:a16="http://schemas.microsoft.com/office/drawing/2014/main" id="{E7A7FAE5-60B6-4CC7-8E77-8D3C03E05612}"/>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5" name="フローチャート: 判断 74">
          <a:extLst>
            <a:ext uri="{FF2B5EF4-FFF2-40B4-BE49-F238E27FC236}">
              <a16:creationId xmlns:a16="http://schemas.microsoft.com/office/drawing/2014/main" id="{80DD3F85-A6B1-4951-97EA-CDFAB627DE2F}"/>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6" name="フローチャート: 判断 75">
          <a:extLst>
            <a:ext uri="{FF2B5EF4-FFF2-40B4-BE49-F238E27FC236}">
              <a16:creationId xmlns:a16="http://schemas.microsoft.com/office/drawing/2014/main" id="{5DBC65D0-042C-45D6-96DC-6BD344880D17}"/>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7" name="フローチャート: 判断 76">
          <a:extLst>
            <a:ext uri="{FF2B5EF4-FFF2-40B4-BE49-F238E27FC236}">
              <a16:creationId xmlns:a16="http://schemas.microsoft.com/office/drawing/2014/main" id="{878A045F-7412-4DDC-B2E4-9D62BD9C910D}"/>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8" name="フローチャート: 判断 77">
          <a:extLst>
            <a:ext uri="{FF2B5EF4-FFF2-40B4-BE49-F238E27FC236}">
              <a16:creationId xmlns:a16="http://schemas.microsoft.com/office/drawing/2014/main" id="{463804E6-D8D2-446B-A7EA-7393F65DEDB5}"/>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9" name="フローチャート: 判断 78">
          <a:extLst>
            <a:ext uri="{FF2B5EF4-FFF2-40B4-BE49-F238E27FC236}">
              <a16:creationId xmlns:a16="http://schemas.microsoft.com/office/drawing/2014/main" id="{7D86A74D-F260-4B6E-8FC8-7BC3463E3106}"/>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01CFE55-AC2E-4C1F-8D24-184786592AE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A46236A-106F-4FB3-A96D-2AD3C70BA5A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D76F647-A2E8-451B-ABE6-FD02D2A6F33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B703805-CF8F-4863-9C26-FBC6C6C0D98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7CD3441-B6CC-4C14-914F-35A1467BAFC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160474</xdr:rowOff>
    </xdr:from>
    <xdr:to>
      <xdr:col>23</xdr:col>
      <xdr:colOff>136525</xdr:colOff>
      <xdr:row>32</xdr:row>
      <xdr:rowOff>90624</xdr:rowOff>
    </xdr:to>
    <xdr:sp macro="" textlink="">
      <xdr:nvSpPr>
        <xdr:cNvPr id="85" name="楕円 84">
          <a:extLst>
            <a:ext uri="{FF2B5EF4-FFF2-40B4-BE49-F238E27FC236}">
              <a16:creationId xmlns:a16="http://schemas.microsoft.com/office/drawing/2014/main" id="{6D6A323A-6833-4ABD-947E-98873C4FFDB9}"/>
            </a:ext>
          </a:extLst>
        </xdr:cNvPr>
        <xdr:cNvSpPr/>
      </xdr:nvSpPr>
      <xdr:spPr>
        <a:xfrm>
          <a:off x="47117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138901</xdr:rowOff>
    </xdr:from>
    <xdr:ext cx="405111" cy="259045"/>
    <xdr:sp macro="" textlink="">
      <xdr:nvSpPr>
        <xdr:cNvPr id="86" name="有形固定資産減価償却率該当値テキスト">
          <a:extLst>
            <a:ext uri="{FF2B5EF4-FFF2-40B4-BE49-F238E27FC236}">
              <a16:creationId xmlns:a16="http://schemas.microsoft.com/office/drawing/2014/main" id="{680BF599-BBE5-425B-BAC1-250A0FF21EC5}"/>
            </a:ext>
          </a:extLst>
        </xdr:cNvPr>
        <xdr:cNvSpPr txBox="1"/>
      </xdr:nvSpPr>
      <xdr:spPr>
        <a:xfrm>
          <a:off x="4813300" y="622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104956</xdr:rowOff>
    </xdr:from>
    <xdr:to>
      <xdr:col>19</xdr:col>
      <xdr:colOff>187325</xdr:colOff>
      <xdr:row>32</xdr:row>
      <xdr:rowOff>35106</xdr:rowOff>
    </xdr:to>
    <xdr:sp macro="" textlink="">
      <xdr:nvSpPr>
        <xdr:cNvPr id="87" name="楕円 86">
          <a:extLst>
            <a:ext uri="{FF2B5EF4-FFF2-40B4-BE49-F238E27FC236}">
              <a16:creationId xmlns:a16="http://schemas.microsoft.com/office/drawing/2014/main" id="{366FDCCA-1524-496D-9F59-64D677A343E9}"/>
            </a:ext>
          </a:extLst>
        </xdr:cNvPr>
        <xdr:cNvSpPr/>
      </xdr:nvSpPr>
      <xdr:spPr>
        <a:xfrm>
          <a:off x="4000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155756</xdr:rowOff>
    </xdr:from>
    <xdr:to>
      <xdr:col>23</xdr:col>
      <xdr:colOff>85725</xdr:colOff>
      <xdr:row>32</xdr:row>
      <xdr:rowOff>39824</xdr:rowOff>
    </xdr:to>
    <xdr:cxnSp macro="">
      <xdr:nvCxnSpPr>
        <xdr:cNvPr id="88" name="直線コネクタ 87">
          <a:extLst>
            <a:ext uri="{FF2B5EF4-FFF2-40B4-BE49-F238E27FC236}">
              <a16:creationId xmlns:a16="http://schemas.microsoft.com/office/drawing/2014/main" id="{07AE9E4A-EBF8-4079-81DB-3DE57330F520}"/>
            </a:ext>
          </a:extLst>
        </xdr:cNvPr>
        <xdr:cNvCxnSpPr/>
      </xdr:nvCxnSpPr>
      <xdr:spPr>
        <a:xfrm>
          <a:off x="4051300" y="6242231"/>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49439</xdr:rowOff>
    </xdr:from>
    <xdr:to>
      <xdr:col>15</xdr:col>
      <xdr:colOff>187325</xdr:colOff>
      <xdr:row>31</xdr:row>
      <xdr:rowOff>151039</xdr:rowOff>
    </xdr:to>
    <xdr:sp macro="" textlink="">
      <xdr:nvSpPr>
        <xdr:cNvPr id="89" name="楕円 88">
          <a:extLst>
            <a:ext uri="{FF2B5EF4-FFF2-40B4-BE49-F238E27FC236}">
              <a16:creationId xmlns:a16="http://schemas.microsoft.com/office/drawing/2014/main" id="{FB34E68C-AADF-46C2-A57E-5E98227EEF7A}"/>
            </a:ext>
          </a:extLst>
        </xdr:cNvPr>
        <xdr:cNvSpPr/>
      </xdr:nvSpPr>
      <xdr:spPr>
        <a:xfrm>
          <a:off x="3238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155756</xdr:rowOff>
    </xdr:to>
    <xdr:cxnSp macro="">
      <xdr:nvCxnSpPr>
        <xdr:cNvPr id="90" name="直線コネクタ 89">
          <a:extLst>
            <a:ext uri="{FF2B5EF4-FFF2-40B4-BE49-F238E27FC236}">
              <a16:creationId xmlns:a16="http://schemas.microsoft.com/office/drawing/2014/main" id="{E7A81972-5909-4694-939D-378474C87FD4}"/>
            </a:ext>
          </a:extLst>
        </xdr:cNvPr>
        <xdr:cNvCxnSpPr/>
      </xdr:nvCxnSpPr>
      <xdr:spPr>
        <a:xfrm>
          <a:off x="3289300" y="618671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162288</xdr:rowOff>
    </xdr:from>
    <xdr:to>
      <xdr:col>11</xdr:col>
      <xdr:colOff>187325</xdr:colOff>
      <xdr:row>31</xdr:row>
      <xdr:rowOff>92438</xdr:rowOff>
    </xdr:to>
    <xdr:sp macro="" textlink="">
      <xdr:nvSpPr>
        <xdr:cNvPr id="91" name="楕円 90">
          <a:extLst>
            <a:ext uri="{FF2B5EF4-FFF2-40B4-BE49-F238E27FC236}">
              <a16:creationId xmlns:a16="http://schemas.microsoft.com/office/drawing/2014/main" id="{9B07446E-F6E7-453E-9AD9-A85FDDCD5E47}"/>
            </a:ext>
          </a:extLst>
        </xdr:cNvPr>
        <xdr:cNvSpPr/>
      </xdr:nvSpPr>
      <xdr:spPr>
        <a:xfrm>
          <a:off x="2476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41638</xdr:rowOff>
    </xdr:from>
    <xdr:to>
      <xdr:col>15</xdr:col>
      <xdr:colOff>136525</xdr:colOff>
      <xdr:row>31</xdr:row>
      <xdr:rowOff>100239</xdr:rowOff>
    </xdr:to>
    <xdr:cxnSp macro="">
      <xdr:nvCxnSpPr>
        <xdr:cNvPr id="92" name="直線コネクタ 91">
          <a:extLst>
            <a:ext uri="{FF2B5EF4-FFF2-40B4-BE49-F238E27FC236}">
              <a16:creationId xmlns:a16="http://schemas.microsoft.com/office/drawing/2014/main" id="{5B027B36-44FC-4607-A7D5-98FAC582489B}"/>
            </a:ext>
          </a:extLst>
        </xdr:cNvPr>
        <xdr:cNvCxnSpPr/>
      </xdr:nvCxnSpPr>
      <xdr:spPr>
        <a:xfrm>
          <a:off x="2527300" y="6128113"/>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3175</xdr:rowOff>
    </xdr:from>
    <xdr:to>
      <xdr:col>7</xdr:col>
      <xdr:colOff>187325</xdr:colOff>
      <xdr:row>31</xdr:row>
      <xdr:rowOff>104775</xdr:rowOff>
    </xdr:to>
    <xdr:sp macro="" textlink="">
      <xdr:nvSpPr>
        <xdr:cNvPr id="93" name="楕円 92">
          <a:extLst>
            <a:ext uri="{FF2B5EF4-FFF2-40B4-BE49-F238E27FC236}">
              <a16:creationId xmlns:a16="http://schemas.microsoft.com/office/drawing/2014/main" id="{E9A3CD79-E7FE-44A2-8723-4E11FC61ED14}"/>
            </a:ext>
          </a:extLst>
        </xdr:cNvPr>
        <xdr:cNvSpPr/>
      </xdr:nvSpPr>
      <xdr:spPr>
        <a:xfrm>
          <a:off x="1714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41638</xdr:rowOff>
    </xdr:from>
    <xdr:to>
      <xdr:col>11</xdr:col>
      <xdr:colOff>136525</xdr:colOff>
      <xdr:row>31</xdr:row>
      <xdr:rowOff>53975</xdr:rowOff>
    </xdr:to>
    <xdr:cxnSp macro="">
      <xdr:nvCxnSpPr>
        <xdr:cNvPr id="94" name="直線コネクタ 93">
          <a:extLst>
            <a:ext uri="{FF2B5EF4-FFF2-40B4-BE49-F238E27FC236}">
              <a16:creationId xmlns:a16="http://schemas.microsoft.com/office/drawing/2014/main" id="{CF4B54C0-FC2C-47DB-A808-9CA2AF53818F}"/>
            </a:ext>
          </a:extLst>
        </xdr:cNvPr>
        <xdr:cNvCxnSpPr/>
      </xdr:nvCxnSpPr>
      <xdr:spPr>
        <a:xfrm flipV="1">
          <a:off x="1765300" y="6128113"/>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5" name="n_1aveValue有形固定資産減価償却率">
          <a:extLst>
            <a:ext uri="{FF2B5EF4-FFF2-40B4-BE49-F238E27FC236}">
              <a16:creationId xmlns:a16="http://schemas.microsoft.com/office/drawing/2014/main" id="{59FDE8C8-2985-4202-A23D-729B093F6212}"/>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96" name="n_2aveValue有形固定資産減価償却率">
          <a:extLst>
            <a:ext uri="{FF2B5EF4-FFF2-40B4-BE49-F238E27FC236}">
              <a16:creationId xmlns:a16="http://schemas.microsoft.com/office/drawing/2014/main" id="{E5CE060B-F42F-494B-952F-64EC2217693D}"/>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97" name="n_3aveValue有形固定資産減価償却率">
          <a:extLst>
            <a:ext uri="{FF2B5EF4-FFF2-40B4-BE49-F238E27FC236}">
              <a16:creationId xmlns:a16="http://schemas.microsoft.com/office/drawing/2014/main" id="{CFBDD1B9-CFAE-4DC2-B6A5-317C4C92B2C8}"/>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8" name="n_4aveValue有形固定資産減価償却率">
          <a:extLst>
            <a:ext uri="{FF2B5EF4-FFF2-40B4-BE49-F238E27FC236}">
              <a16:creationId xmlns:a16="http://schemas.microsoft.com/office/drawing/2014/main" id="{63C21D59-0A09-428C-BD42-A11E61E80015}"/>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26233</xdr:rowOff>
    </xdr:from>
    <xdr:ext cx="405111" cy="259045"/>
    <xdr:sp macro="" textlink="">
      <xdr:nvSpPr>
        <xdr:cNvPr id="99" name="n_1mainValue有形固定資産減価償却率">
          <a:extLst>
            <a:ext uri="{FF2B5EF4-FFF2-40B4-BE49-F238E27FC236}">
              <a16:creationId xmlns:a16="http://schemas.microsoft.com/office/drawing/2014/main" id="{CD844D01-78E3-416D-A0C6-0A21748AF203}"/>
            </a:ext>
          </a:extLst>
        </xdr:cNvPr>
        <xdr:cNvSpPr txBox="1"/>
      </xdr:nvSpPr>
      <xdr:spPr>
        <a:xfrm>
          <a:off x="38360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167566</xdr:rowOff>
    </xdr:from>
    <xdr:ext cx="405111" cy="259045"/>
    <xdr:sp macro="" textlink="">
      <xdr:nvSpPr>
        <xdr:cNvPr id="100" name="n_2mainValue有形固定資産減価償却率">
          <a:extLst>
            <a:ext uri="{FF2B5EF4-FFF2-40B4-BE49-F238E27FC236}">
              <a16:creationId xmlns:a16="http://schemas.microsoft.com/office/drawing/2014/main" id="{4552109F-3117-45F6-A669-304A26EBB874}"/>
            </a:ext>
          </a:extLst>
        </xdr:cNvPr>
        <xdr:cNvSpPr txBox="1"/>
      </xdr:nvSpPr>
      <xdr:spPr>
        <a:xfrm>
          <a:off x="3086744" y="591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108965</xdr:rowOff>
    </xdr:from>
    <xdr:ext cx="405111" cy="259045"/>
    <xdr:sp macro="" textlink="">
      <xdr:nvSpPr>
        <xdr:cNvPr id="101" name="n_3mainValue有形固定資産減価償却率">
          <a:extLst>
            <a:ext uri="{FF2B5EF4-FFF2-40B4-BE49-F238E27FC236}">
              <a16:creationId xmlns:a16="http://schemas.microsoft.com/office/drawing/2014/main" id="{009E8BE7-FD83-448D-9ACE-A92C36D1E424}"/>
            </a:ext>
          </a:extLst>
        </xdr:cNvPr>
        <xdr:cNvSpPr txBox="1"/>
      </xdr:nvSpPr>
      <xdr:spPr>
        <a:xfrm>
          <a:off x="2324744" y="585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95902</xdr:rowOff>
    </xdr:from>
    <xdr:ext cx="405111" cy="259045"/>
    <xdr:sp macro="" textlink="">
      <xdr:nvSpPr>
        <xdr:cNvPr id="102" name="n_4mainValue有形固定資産減価償却率">
          <a:extLst>
            <a:ext uri="{FF2B5EF4-FFF2-40B4-BE49-F238E27FC236}">
              <a16:creationId xmlns:a16="http://schemas.microsoft.com/office/drawing/2014/main" id="{B843A760-8C39-40E2-82F9-1099FC8ABDEA}"/>
            </a:ext>
          </a:extLst>
        </xdr:cNvPr>
        <xdr:cNvSpPr txBox="1"/>
      </xdr:nvSpPr>
      <xdr:spPr>
        <a:xfrm>
          <a:off x="1562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F8F4B01-D3EB-4D32-B140-3CD23623D71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55F257E5-6D30-4FB4-BCD8-BB61AB3B85D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A23828B1-A382-47C7-B8C5-A07F77790AF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2E8AFB88-79AD-4D76-89D4-2ECC5210CBA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7705082E-639F-4B30-91FA-F121B3D19F1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6B7036A7-3344-4A66-9B71-C132F3A393B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74A83A94-C68C-47F5-8945-6C861597729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D5F562D2-AB06-4C9E-9639-6B22BA634D8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C47208D7-C35E-4074-ADB8-645E4D247E3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EEADB36-CEA0-41B0-87FB-DB65EE9C32B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35763402-499C-4548-A9BE-ED0E300E7D8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4EEE0887-0358-4C59-B8DA-897713DAB0B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4DCD8DD0-2733-42E2-A5AE-115E1519D54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施設の更新時期を迎えた一部事務組合に対する負担金の増加に伴い、将来負担額も増加し、債務償還比率は類似団体と比較すると上回っている。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351591E8-B558-4F4E-932C-457C397A6A1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C2696BF6-3186-4C73-910F-5D2B82A3239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35DE63F0-6943-4410-84A7-4D78749E7FA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6FE22FA4-B6F6-41AC-B925-24BA814901D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9F738C23-62D7-4301-A227-D08A49262F28}"/>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638966BF-D751-465A-AA81-5A796DEA6F3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2B0C1970-6128-416F-A807-C4F6F5C173F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CACAC87A-19B2-442F-B2A3-9F3F1A4B2B6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8CCEFEA6-C466-452E-A03E-E9EE6230377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8FC4544F-2A37-4964-8DEE-5F4D3542FDE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AB539B1C-0D2E-413B-ABC3-8FA02A2098C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139CE2A1-5190-44EB-AC7C-0F8A6A5116C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4833FF8C-2D33-4F17-8EF3-A25C11609EB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7520F07-B907-439D-9C9B-1E7C6C23639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8E7E990E-6D7A-4C38-9B8D-CF4D1C5D207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1" name="直線コネクタ 130">
          <a:extLst>
            <a:ext uri="{FF2B5EF4-FFF2-40B4-BE49-F238E27FC236}">
              <a16:creationId xmlns:a16="http://schemas.microsoft.com/office/drawing/2014/main" id="{9118542B-8AB1-4110-8A38-25DF768A5CDD}"/>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2" name="債務償還比率最小値テキスト">
          <a:extLst>
            <a:ext uri="{FF2B5EF4-FFF2-40B4-BE49-F238E27FC236}">
              <a16:creationId xmlns:a16="http://schemas.microsoft.com/office/drawing/2014/main" id="{FDD40332-BD3C-40F6-93CB-E75ED2BE2951}"/>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3" name="直線コネクタ 132">
          <a:extLst>
            <a:ext uri="{FF2B5EF4-FFF2-40B4-BE49-F238E27FC236}">
              <a16:creationId xmlns:a16="http://schemas.microsoft.com/office/drawing/2014/main" id="{51077328-F2B3-4CB1-981C-5789C02CF3CE}"/>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9D94A790-061F-4846-90D7-402931DC5C3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785857-3D47-4593-B86D-6C27E5878AA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6" name="債務償還比率平均値テキスト">
          <a:extLst>
            <a:ext uri="{FF2B5EF4-FFF2-40B4-BE49-F238E27FC236}">
              <a16:creationId xmlns:a16="http://schemas.microsoft.com/office/drawing/2014/main" id="{F0E4DDA1-C77C-4D01-A343-7F5025E9FB5F}"/>
            </a:ext>
          </a:extLst>
        </xdr:cNvPr>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7" name="フローチャート: 判断 136">
          <a:extLst>
            <a:ext uri="{FF2B5EF4-FFF2-40B4-BE49-F238E27FC236}">
              <a16:creationId xmlns:a16="http://schemas.microsoft.com/office/drawing/2014/main" id="{44172273-EB12-4682-83F0-EE5557A25A9B}"/>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8" name="フローチャート: 判断 137">
          <a:extLst>
            <a:ext uri="{FF2B5EF4-FFF2-40B4-BE49-F238E27FC236}">
              <a16:creationId xmlns:a16="http://schemas.microsoft.com/office/drawing/2014/main" id="{9552240A-67F7-48F7-AAFE-F843731533C2}"/>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9" name="フローチャート: 判断 138">
          <a:extLst>
            <a:ext uri="{FF2B5EF4-FFF2-40B4-BE49-F238E27FC236}">
              <a16:creationId xmlns:a16="http://schemas.microsoft.com/office/drawing/2014/main" id="{D766C631-7420-4933-A0FE-26543748BB1B}"/>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0" name="フローチャート: 判断 139">
          <a:extLst>
            <a:ext uri="{FF2B5EF4-FFF2-40B4-BE49-F238E27FC236}">
              <a16:creationId xmlns:a16="http://schemas.microsoft.com/office/drawing/2014/main" id="{1781BAFF-20AB-49E0-8BE3-E3C29C1881B4}"/>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1" name="フローチャート: 判断 140">
          <a:extLst>
            <a:ext uri="{FF2B5EF4-FFF2-40B4-BE49-F238E27FC236}">
              <a16:creationId xmlns:a16="http://schemas.microsoft.com/office/drawing/2014/main" id="{E2C3139F-543E-4BDE-A2EA-33B3C10AB53C}"/>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E52A93D-5A00-4ABB-BDA5-4C4811465AE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BACA4CB-A93D-4C07-8D4E-E9919C01E30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B19532E-03F2-49F7-89FA-26D40C9F43D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6D9C2FA6-FB48-4C27-B36C-94D2187DA9E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FEEBB09-F5F8-4CA2-BFED-D71CC86A8DE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19177</xdr:rowOff>
    </xdr:from>
    <xdr:to>
      <xdr:col>76</xdr:col>
      <xdr:colOff>73025</xdr:colOff>
      <xdr:row>30</xdr:row>
      <xdr:rowOff>120777</xdr:rowOff>
    </xdr:to>
    <xdr:sp macro="" textlink="">
      <xdr:nvSpPr>
        <xdr:cNvPr id="147" name="楕円 146">
          <a:extLst>
            <a:ext uri="{FF2B5EF4-FFF2-40B4-BE49-F238E27FC236}">
              <a16:creationId xmlns:a16="http://schemas.microsoft.com/office/drawing/2014/main" id="{5A302E0C-4365-4DCE-BA5B-1F2C807BD612}"/>
            </a:ext>
          </a:extLst>
        </xdr:cNvPr>
        <xdr:cNvSpPr/>
      </xdr:nvSpPr>
      <xdr:spPr>
        <a:xfrm>
          <a:off x="147447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169054</xdr:rowOff>
    </xdr:from>
    <xdr:ext cx="469744" cy="259045"/>
    <xdr:sp macro="" textlink="">
      <xdr:nvSpPr>
        <xdr:cNvPr id="148" name="債務償還比率該当値テキスト">
          <a:extLst>
            <a:ext uri="{FF2B5EF4-FFF2-40B4-BE49-F238E27FC236}">
              <a16:creationId xmlns:a16="http://schemas.microsoft.com/office/drawing/2014/main" id="{40EC45A2-0638-4728-9FC5-E5DB7A28CB61}"/>
            </a:ext>
          </a:extLst>
        </xdr:cNvPr>
        <xdr:cNvSpPr txBox="1"/>
      </xdr:nvSpPr>
      <xdr:spPr>
        <a:xfrm>
          <a:off x="14846300"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99812</xdr:rowOff>
    </xdr:from>
    <xdr:to>
      <xdr:col>72</xdr:col>
      <xdr:colOff>123825</xdr:colOff>
      <xdr:row>34</xdr:row>
      <xdr:rowOff>29962</xdr:rowOff>
    </xdr:to>
    <xdr:sp macro="" textlink="">
      <xdr:nvSpPr>
        <xdr:cNvPr id="149" name="楕円 148">
          <a:extLst>
            <a:ext uri="{FF2B5EF4-FFF2-40B4-BE49-F238E27FC236}">
              <a16:creationId xmlns:a16="http://schemas.microsoft.com/office/drawing/2014/main" id="{137E7B91-1560-4315-91A8-7CE164898F8C}"/>
            </a:ext>
          </a:extLst>
        </xdr:cNvPr>
        <xdr:cNvSpPr/>
      </xdr:nvSpPr>
      <xdr:spPr>
        <a:xfrm>
          <a:off x="14033500" y="652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69977</xdr:rowOff>
    </xdr:from>
    <xdr:to>
      <xdr:col>76</xdr:col>
      <xdr:colOff>22225</xdr:colOff>
      <xdr:row>33</xdr:row>
      <xdr:rowOff>150612</xdr:rowOff>
    </xdr:to>
    <xdr:cxnSp macro="">
      <xdr:nvCxnSpPr>
        <xdr:cNvPr id="150" name="直線コネクタ 149">
          <a:extLst>
            <a:ext uri="{FF2B5EF4-FFF2-40B4-BE49-F238E27FC236}">
              <a16:creationId xmlns:a16="http://schemas.microsoft.com/office/drawing/2014/main" id="{2E12FE4C-94AA-457C-871C-E7E34D9C8F05}"/>
            </a:ext>
          </a:extLst>
        </xdr:cNvPr>
        <xdr:cNvCxnSpPr/>
      </xdr:nvCxnSpPr>
      <xdr:spPr>
        <a:xfrm flipV="1">
          <a:off x="14084300" y="5985002"/>
          <a:ext cx="711200" cy="5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137954</xdr:rowOff>
    </xdr:from>
    <xdr:to>
      <xdr:col>68</xdr:col>
      <xdr:colOff>123825</xdr:colOff>
      <xdr:row>34</xdr:row>
      <xdr:rowOff>68104</xdr:rowOff>
    </xdr:to>
    <xdr:sp macro="" textlink="">
      <xdr:nvSpPr>
        <xdr:cNvPr id="151" name="楕円 150">
          <a:extLst>
            <a:ext uri="{FF2B5EF4-FFF2-40B4-BE49-F238E27FC236}">
              <a16:creationId xmlns:a16="http://schemas.microsoft.com/office/drawing/2014/main" id="{8E7C0F62-A980-492A-8B46-AA2FDF0E83BE}"/>
            </a:ext>
          </a:extLst>
        </xdr:cNvPr>
        <xdr:cNvSpPr/>
      </xdr:nvSpPr>
      <xdr:spPr>
        <a:xfrm>
          <a:off x="13271500" y="65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150612</xdr:rowOff>
    </xdr:from>
    <xdr:to>
      <xdr:col>72</xdr:col>
      <xdr:colOff>73025</xdr:colOff>
      <xdr:row>34</xdr:row>
      <xdr:rowOff>17304</xdr:rowOff>
    </xdr:to>
    <xdr:cxnSp macro="">
      <xdr:nvCxnSpPr>
        <xdr:cNvPr id="152" name="直線コネクタ 151">
          <a:extLst>
            <a:ext uri="{FF2B5EF4-FFF2-40B4-BE49-F238E27FC236}">
              <a16:creationId xmlns:a16="http://schemas.microsoft.com/office/drawing/2014/main" id="{A05D0F7F-9A16-411A-A0C7-EBF2A456E486}"/>
            </a:ext>
          </a:extLst>
        </xdr:cNvPr>
        <xdr:cNvCxnSpPr/>
      </xdr:nvCxnSpPr>
      <xdr:spPr>
        <a:xfrm flipV="1">
          <a:off x="13322300" y="6579987"/>
          <a:ext cx="762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85408</xdr:rowOff>
    </xdr:from>
    <xdr:to>
      <xdr:col>64</xdr:col>
      <xdr:colOff>123825</xdr:colOff>
      <xdr:row>33</xdr:row>
      <xdr:rowOff>15558</xdr:rowOff>
    </xdr:to>
    <xdr:sp macro="" textlink="">
      <xdr:nvSpPr>
        <xdr:cNvPr id="153" name="楕円 152">
          <a:extLst>
            <a:ext uri="{FF2B5EF4-FFF2-40B4-BE49-F238E27FC236}">
              <a16:creationId xmlns:a16="http://schemas.microsoft.com/office/drawing/2014/main" id="{A65BE8E9-D388-44B4-8C8A-EF19C20FBD8A}"/>
            </a:ext>
          </a:extLst>
        </xdr:cNvPr>
        <xdr:cNvSpPr/>
      </xdr:nvSpPr>
      <xdr:spPr>
        <a:xfrm>
          <a:off x="12509500" y="6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136208</xdr:rowOff>
    </xdr:from>
    <xdr:to>
      <xdr:col>68</xdr:col>
      <xdr:colOff>73025</xdr:colOff>
      <xdr:row>34</xdr:row>
      <xdr:rowOff>17304</xdr:rowOff>
    </xdr:to>
    <xdr:cxnSp macro="">
      <xdr:nvCxnSpPr>
        <xdr:cNvPr id="154" name="直線コネクタ 153">
          <a:extLst>
            <a:ext uri="{FF2B5EF4-FFF2-40B4-BE49-F238E27FC236}">
              <a16:creationId xmlns:a16="http://schemas.microsoft.com/office/drawing/2014/main" id="{F3BF2F64-2C24-40BC-8EB6-5FDA4FCAE010}"/>
            </a:ext>
          </a:extLst>
        </xdr:cNvPr>
        <xdr:cNvCxnSpPr/>
      </xdr:nvCxnSpPr>
      <xdr:spPr>
        <a:xfrm>
          <a:off x="12560300" y="6394133"/>
          <a:ext cx="762000" cy="22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132736</xdr:rowOff>
    </xdr:from>
    <xdr:to>
      <xdr:col>60</xdr:col>
      <xdr:colOff>123825</xdr:colOff>
      <xdr:row>34</xdr:row>
      <xdr:rowOff>62886</xdr:rowOff>
    </xdr:to>
    <xdr:sp macro="" textlink="">
      <xdr:nvSpPr>
        <xdr:cNvPr id="155" name="楕円 154">
          <a:extLst>
            <a:ext uri="{FF2B5EF4-FFF2-40B4-BE49-F238E27FC236}">
              <a16:creationId xmlns:a16="http://schemas.microsoft.com/office/drawing/2014/main" id="{D74E0610-CA04-48D8-8B74-2E16C002D05D}"/>
            </a:ext>
          </a:extLst>
        </xdr:cNvPr>
        <xdr:cNvSpPr/>
      </xdr:nvSpPr>
      <xdr:spPr>
        <a:xfrm>
          <a:off x="11747500" y="65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136208</xdr:rowOff>
    </xdr:from>
    <xdr:to>
      <xdr:col>64</xdr:col>
      <xdr:colOff>73025</xdr:colOff>
      <xdr:row>34</xdr:row>
      <xdr:rowOff>12086</xdr:rowOff>
    </xdr:to>
    <xdr:cxnSp macro="">
      <xdr:nvCxnSpPr>
        <xdr:cNvPr id="156" name="直線コネクタ 155">
          <a:extLst>
            <a:ext uri="{FF2B5EF4-FFF2-40B4-BE49-F238E27FC236}">
              <a16:creationId xmlns:a16="http://schemas.microsoft.com/office/drawing/2014/main" id="{E20C5747-E2DD-47D4-8B56-792EDE3BF433}"/>
            </a:ext>
          </a:extLst>
        </xdr:cNvPr>
        <xdr:cNvCxnSpPr/>
      </xdr:nvCxnSpPr>
      <xdr:spPr>
        <a:xfrm flipV="1">
          <a:off x="11798300" y="6394133"/>
          <a:ext cx="762000" cy="2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7" name="n_1aveValue債務償還比率">
          <a:extLst>
            <a:ext uri="{FF2B5EF4-FFF2-40B4-BE49-F238E27FC236}">
              <a16:creationId xmlns:a16="http://schemas.microsoft.com/office/drawing/2014/main" id="{E2CAAFC6-16BF-4834-951D-FC9BD9A77632}"/>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8" name="n_2aveValue債務償還比率">
          <a:extLst>
            <a:ext uri="{FF2B5EF4-FFF2-40B4-BE49-F238E27FC236}">
              <a16:creationId xmlns:a16="http://schemas.microsoft.com/office/drawing/2014/main" id="{CA63E5F7-C9CD-479F-BA42-0723C522EB6C}"/>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9" name="n_3aveValue債務償還比率">
          <a:extLst>
            <a:ext uri="{FF2B5EF4-FFF2-40B4-BE49-F238E27FC236}">
              <a16:creationId xmlns:a16="http://schemas.microsoft.com/office/drawing/2014/main" id="{895007D5-049A-417E-A018-1ADB5631FF3A}"/>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0" name="n_4aveValue債務償還比率">
          <a:extLst>
            <a:ext uri="{FF2B5EF4-FFF2-40B4-BE49-F238E27FC236}">
              <a16:creationId xmlns:a16="http://schemas.microsoft.com/office/drawing/2014/main" id="{4F8CD0DA-07AB-4624-9532-F618956928E0}"/>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21089</xdr:rowOff>
    </xdr:from>
    <xdr:ext cx="469744" cy="259045"/>
    <xdr:sp macro="" textlink="">
      <xdr:nvSpPr>
        <xdr:cNvPr id="161" name="n_1mainValue債務償還比率">
          <a:extLst>
            <a:ext uri="{FF2B5EF4-FFF2-40B4-BE49-F238E27FC236}">
              <a16:creationId xmlns:a16="http://schemas.microsoft.com/office/drawing/2014/main" id="{AFA73B48-5DCA-4953-A8B2-17BC6D347562}"/>
            </a:ext>
          </a:extLst>
        </xdr:cNvPr>
        <xdr:cNvSpPr txBox="1"/>
      </xdr:nvSpPr>
      <xdr:spPr>
        <a:xfrm>
          <a:off x="13836727" y="662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59231</xdr:rowOff>
    </xdr:from>
    <xdr:ext cx="469744" cy="259045"/>
    <xdr:sp macro="" textlink="">
      <xdr:nvSpPr>
        <xdr:cNvPr id="162" name="n_2mainValue債務償還比率">
          <a:extLst>
            <a:ext uri="{FF2B5EF4-FFF2-40B4-BE49-F238E27FC236}">
              <a16:creationId xmlns:a16="http://schemas.microsoft.com/office/drawing/2014/main" id="{8E0498DE-6AEB-46A9-9A1B-E6C348FE4E80}"/>
            </a:ext>
          </a:extLst>
        </xdr:cNvPr>
        <xdr:cNvSpPr txBox="1"/>
      </xdr:nvSpPr>
      <xdr:spPr>
        <a:xfrm>
          <a:off x="13087427" y="66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6685</xdr:rowOff>
    </xdr:from>
    <xdr:ext cx="469744" cy="259045"/>
    <xdr:sp macro="" textlink="">
      <xdr:nvSpPr>
        <xdr:cNvPr id="163" name="n_3mainValue債務償還比率">
          <a:extLst>
            <a:ext uri="{FF2B5EF4-FFF2-40B4-BE49-F238E27FC236}">
              <a16:creationId xmlns:a16="http://schemas.microsoft.com/office/drawing/2014/main" id="{67C9489F-01F5-4936-824E-3E266166B108}"/>
            </a:ext>
          </a:extLst>
        </xdr:cNvPr>
        <xdr:cNvSpPr txBox="1"/>
      </xdr:nvSpPr>
      <xdr:spPr>
        <a:xfrm>
          <a:off x="12325427" y="643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54013</xdr:rowOff>
    </xdr:from>
    <xdr:ext cx="469744" cy="259045"/>
    <xdr:sp macro="" textlink="">
      <xdr:nvSpPr>
        <xdr:cNvPr id="164" name="n_4mainValue債務償還比率">
          <a:extLst>
            <a:ext uri="{FF2B5EF4-FFF2-40B4-BE49-F238E27FC236}">
              <a16:creationId xmlns:a16="http://schemas.microsoft.com/office/drawing/2014/main" id="{094C060F-1F64-4D61-902C-92B3D97D7912}"/>
            </a:ext>
          </a:extLst>
        </xdr:cNvPr>
        <xdr:cNvSpPr txBox="1"/>
      </xdr:nvSpPr>
      <xdr:spPr>
        <a:xfrm>
          <a:off x="11563427" y="665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C9A62FF0-348A-4B3B-81D5-81491D2A143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8F41F8B6-140E-4BC1-AE81-09CC7348C13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4180A8E3-AB24-4BEB-90E1-347824B1172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50C13800-2A72-455F-8946-3D9A4C563A2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19781F41-B6EC-4E02-BDD3-714DA32143C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714FE531-4CA3-4E8A-BA1E-ED55429F9E4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3EF933-56C4-4734-A2B7-613F7722C3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7A7187-F079-46BC-9A3E-5369F2EB5F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52C72E-E227-4901-A28D-E4544BC825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D85B62-5B57-481E-861B-8E6FE51F791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FEB9EB-65F9-4473-B7E0-93E479DAB3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44A64F-135A-4D1E-9918-E419AF29A2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653C49-81A2-4468-BDD7-B5FF207FA9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7BEF2BA-919B-4A99-90DF-D49BB83CBF0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9B5188-1EEB-4766-B75B-34102FDB62B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6DCDC7-F1E4-46BD-B688-E23FECB1960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
2,568
250.13
3,753,972
3,627,491
101,050
2,326,054
3,217,224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14EAB8-E4ED-4669-B3EE-ED8162A70B9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6BE8CB-6503-4749-BC0F-193715D4C1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025C23-EB86-4108-B1E9-D6608A05404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DDAB10-885D-4B17-9B95-716346A226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7611A2-CC13-4A39-9A5E-0700D634761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BB0A6F9-7CDC-4917-B3B9-21CF7D1244E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FEC432-91EE-4952-9632-A3B43674BF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CD6068-C850-4FDE-B611-3482805BBA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96EC8C2-6245-4F2F-84E0-949ABB7671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0EFF81-C19D-4E90-90CD-5B0CEA07B2B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63BFD0-6956-4D35-B989-900BADD6D9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70CC9F0-B347-449C-8347-0903A099A7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9EE328-5205-4A82-99C1-AA3355E12E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C89432-CAB2-460B-940D-2D5A8494F0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BFCC6F-6C48-4372-AC9C-DFF20BF6DB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BB9109-4F1A-4940-BDAD-3F1AB3B6C1A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C6DA66-7DE2-4773-80E5-7AAE0167E6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C5D70B-A415-4D04-A5C2-FE89979C1E2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5FAADD-7DC9-4D6E-9539-062755FABC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90AF4DC-C2C3-47BF-80B7-4D8C4C849E7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B463E9-0480-482C-9353-6C7B3EC0CB8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8D98FEC-872B-4F7E-947C-888CC7E284B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E21504-0918-472B-AB22-956A0ECB207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04592FF-717C-4E71-9A91-4575DC99C4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7D6810D-23B4-4294-B055-E5D73854BF2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84C553-D2C2-4C4E-95C9-85C8D7D59A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111973E-5763-406C-BEB3-B216AC6C551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33F792D-3268-4D14-9F33-5815311D56C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114BA7B-7949-476B-AD78-26A205D822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61A7068-2B7A-4442-AED9-93CA3F00DB7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EF4A293-2150-47E7-A17E-00D65E1A5D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3C532C1-26FE-447A-A6A9-FA9AAECA68C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1300F7A-C982-4029-9131-A7DEDE0D4D8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44625D5-9B8D-4644-AE69-007C4AD9E3C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2C7A9E1-0F79-4B9D-A55F-5BE1182924C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125CC4E-8F6B-480C-AB84-151B3183C1A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E23EAB3-664E-4596-B3AC-500DC9A3C25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0BBB62C-789F-477F-BAAF-52EEE0EAFA7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688AECD-5803-4BA1-81E2-310BBE2E2AF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6CCFFA5-FB9F-4B17-9B99-BB3A2F53CE3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33B9FE2-2288-4FCD-9697-7E1ABEF8FCA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AF55B9C-2B38-417F-A7D1-10D3583CC85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E3E4190-9F2A-4D82-BEC8-AF6A3F84AF5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FD2A6B4-028C-40E9-825E-2FC1E1A0FD2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DCC80E7-5A7D-4C07-8E8A-F4EFE4B1ADD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F86481E-15B6-4713-88B3-88187671ADB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ABC03703-8A35-4436-8F18-F7F03923A078}"/>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4D8C3683-14BD-4AAA-BC3D-79A1DF0ECF27}"/>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84EC8E02-99F8-4280-8C78-5EA7770CC02E}"/>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2E1C3D-7F5B-4B90-933B-E1E6D8E6FD2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4EDFD980-BC7B-4A51-BFB4-513D13EA4C6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68C087A0-05E9-489C-AD5E-DDDF0EF66906}"/>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C5BBC360-AB7D-4E35-815E-375AB323A175}"/>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A7C6425A-7F7A-4AE9-B592-6E9BFA34F38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8BDC7E68-3A16-4A64-9225-B3ED101F0385}"/>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629C4E9D-98A6-43AF-ADDF-2A64A610553E}"/>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3B7FF566-92AD-4777-A77C-CCD821BACD12}"/>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1BF4785-9E73-40E6-87ED-C6EC052D6DA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377DB40-F3F7-476F-97A8-AB4982DD505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B12A1C6-8CF7-4604-B1D4-B164201ACCC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5F281A3-798E-4842-A127-8D13D3B6142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F6DE8B1-1CF9-4B6E-91D6-F7560184886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62956</xdr:rowOff>
    </xdr:from>
    <xdr:to>
      <xdr:col>24</xdr:col>
      <xdr:colOff>114300</xdr:colOff>
      <xdr:row>36</xdr:row>
      <xdr:rowOff>164556</xdr:rowOff>
    </xdr:to>
    <xdr:sp macro="" textlink="">
      <xdr:nvSpPr>
        <xdr:cNvPr id="74" name="楕円 73">
          <a:extLst>
            <a:ext uri="{FF2B5EF4-FFF2-40B4-BE49-F238E27FC236}">
              <a16:creationId xmlns:a16="http://schemas.microsoft.com/office/drawing/2014/main" id="{4ED5C7DD-4EFC-42F5-B6E8-C3D9EB8E119E}"/>
            </a:ext>
          </a:extLst>
        </xdr:cNvPr>
        <xdr:cNvSpPr/>
      </xdr:nvSpPr>
      <xdr:spPr>
        <a:xfrm>
          <a:off x="45847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85833</xdr:rowOff>
    </xdr:from>
    <xdr:ext cx="405111" cy="259045"/>
    <xdr:sp macro="" textlink="">
      <xdr:nvSpPr>
        <xdr:cNvPr id="75" name="【道路】&#10;有形固定資産減価償却率該当値テキスト">
          <a:extLst>
            <a:ext uri="{FF2B5EF4-FFF2-40B4-BE49-F238E27FC236}">
              <a16:creationId xmlns:a16="http://schemas.microsoft.com/office/drawing/2014/main" id="{57698B07-7285-45B5-847F-11526BA22F49}"/>
            </a:ext>
          </a:extLst>
        </xdr:cNvPr>
        <xdr:cNvSpPr txBox="1"/>
      </xdr:nvSpPr>
      <xdr:spPr>
        <a:xfrm>
          <a:off x="4673600" y="608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CE15C0D0-7A39-4CDE-8C9B-A195D70A2676}"/>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113756</xdr:rowOff>
    </xdr:from>
    <xdr:to>
      <xdr:col>24</xdr:col>
      <xdr:colOff>63500</xdr:colOff>
      <xdr:row>38</xdr:row>
      <xdr:rowOff>157843</xdr:rowOff>
    </xdr:to>
    <xdr:cxnSp macro="">
      <xdr:nvCxnSpPr>
        <xdr:cNvPr id="77" name="直線コネクタ 76">
          <a:extLst>
            <a:ext uri="{FF2B5EF4-FFF2-40B4-BE49-F238E27FC236}">
              <a16:creationId xmlns:a16="http://schemas.microsoft.com/office/drawing/2014/main" id="{BD342DA2-53F9-452D-BAED-1F505D4132C2}"/>
            </a:ext>
          </a:extLst>
        </xdr:cNvPr>
        <xdr:cNvCxnSpPr/>
      </xdr:nvCxnSpPr>
      <xdr:spPr>
        <a:xfrm flipV="1">
          <a:off x="3797300" y="6285956"/>
          <a:ext cx="838200" cy="38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77651</xdr:rowOff>
    </xdr:from>
    <xdr:to>
      <xdr:col>15</xdr:col>
      <xdr:colOff>101600</xdr:colOff>
      <xdr:row>39</xdr:row>
      <xdr:rowOff>7801</xdr:rowOff>
    </xdr:to>
    <xdr:sp macro="" textlink="">
      <xdr:nvSpPr>
        <xdr:cNvPr id="78" name="楕円 77">
          <a:extLst>
            <a:ext uri="{FF2B5EF4-FFF2-40B4-BE49-F238E27FC236}">
              <a16:creationId xmlns:a16="http://schemas.microsoft.com/office/drawing/2014/main" id="{F47E5536-028B-47C3-BBE6-B9FCF92F91E7}"/>
            </a:ext>
          </a:extLst>
        </xdr:cNvPr>
        <xdr:cNvSpPr/>
      </xdr:nvSpPr>
      <xdr:spPr>
        <a:xfrm>
          <a:off x="2857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128451</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700A8699-BF1B-4DC0-9CF6-6BF3B0B283C2}"/>
            </a:ext>
          </a:extLst>
        </xdr:cNvPr>
        <xdr:cNvCxnSpPr/>
      </xdr:nvCxnSpPr>
      <xdr:spPr>
        <a:xfrm>
          <a:off x="2908300" y="6643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44994</xdr:rowOff>
    </xdr:from>
    <xdr:to>
      <xdr:col>10</xdr:col>
      <xdr:colOff>165100</xdr:colOff>
      <xdr:row>38</xdr:row>
      <xdr:rowOff>146594</xdr:rowOff>
    </xdr:to>
    <xdr:sp macro="" textlink="">
      <xdr:nvSpPr>
        <xdr:cNvPr id="80" name="楕円 79">
          <a:extLst>
            <a:ext uri="{FF2B5EF4-FFF2-40B4-BE49-F238E27FC236}">
              <a16:creationId xmlns:a16="http://schemas.microsoft.com/office/drawing/2014/main" id="{DED83893-7BDF-428C-8906-18537101E109}"/>
            </a:ext>
          </a:extLst>
        </xdr:cNvPr>
        <xdr:cNvSpPr/>
      </xdr:nvSpPr>
      <xdr:spPr>
        <a:xfrm>
          <a:off x="1968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95794</xdr:rowOff>
    </xdr:from>
    <xdr:to>
      <xdr:col>15</xdr:col>
      <xdr:colOff>50800</xdr:colOff>
      <xdr:row>38</xdr:row>
      <xdr:rowOff>128451</xdr:rowOff>
    </xdr:to>
    <xdr:cxnSp macro="">
      <xdr:nvCxnSpPr>
        <xdr:cNvPr id="81" name="直線コネクタ 80">
          <a:extLst>
            <a:ext uri="{FF2B5EF4-FFF2-40B4-BE49-F238E27FC236}">
              <a16:creationId xmlns:a16="http://schemas.microsoft.com/office/drawing/2014/main" id="{A5A0A5A0-60D6-43E1-888A-8CAB91F0FCAE}"/>
            </a:ext>
          </a:extLst>
        </xdr:cNvPr>
        <xdr:cNvCxnSpPr/>
      </xdr:nvCxnSpPr>
      <xdr:spPr>
        <a:xfrm>
          <a:off x="2019300" y="6610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27033</xdr:rowOff>
    </xdr:from>
    <xdr:to>
      <xdr:col>6</xdr:col>
      <xdr:colOff>38100</xdr:colOff>
      <xdr:row>38</xdr:row>
      <xdr:rowOff>128633</xdr:rowOff>
    </xdr:to>
    <xdr:sp macro="" textlink="">
      <xdr:nvSpPr>
        <xdr:cNvPr id="82" name="楕円 81">
          <a:extLst>
            <a:ext uri="{FF2B5EF4-FFF2-40B4-BE49-F238E27FC236}">
              <a16:creationId xmlns:a16="http://schemas.microsoft.com/office/drawing/2014/main" id="{8DE252F7-6B1D-4253-9271-BAB78F18F951}"/>
            </a:ext>
          </a:extLst>
        </xdr:cNvPr>
        <xdr:cNvSpPr/>
      </xdr:nvSpPr>
      <xdr:spPr>
        <a:xfrm>
          <a:off x="1079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77833</xdr:rowOff>
    </xdr:from>
    <xdr:to>
      <xdr:col>10</xdr:col>
      <xdr:colOff>114300</xdr:colOff>
      <xdr:row>38</xdr:row>
      <xdr:rowOff>95794</xdr:rowOff>
    </xdr:to>
    <xdr:cxnSp macro="">
      <xdr:nvCxnSpPr>
        <xdr:cNvPr id="83" name="直線コネクタ 82">
          <a:extLst>
            <a:ext uri="{FF2B5EF4-FFF2-40B4-BE49-F238E27FC236}">
              <a16:creationId xmlns:a16="http://schemas.microsoft.com/office/drawing/2014/main" id="{6FD48FD7-03ED-4A32-AAA5-3F874A5EAB86}"/>
            </a:ext>
          </a:extLst>
        </xdr:cNvPr>
        <xdr:cNvCxnSpPr/>
      </xdr:nvCxnSpPr>
      <xdr:spPr>
        <a:xfrm>
          <a:off x="1130300" y="65929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9F3F2590-9A37-47F7-8255-0D6B1084FD97}"/>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3FE1AA9D-EF35-4939-8B0E-3660EF66667C}"/>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86B49A64-0025-41F9-8293-3C5B4F9B6E46}"/>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AC76D31B-B1EE-4789-B198-0821DC0DE63E}"/>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53720</xdr:rowOff>
    </xdr:from>
    <xdr:ext cx="405111" cy="259045"/>
    <xdr:sp macro="" textlink="">
      <xdr:nvSpPr>
        <xdr:cNvPr id="88" name="n_1mainValue【道路】&#10;有形固定資産減価償却率">
          <a:extLst>
            <a:ext uri="{FF2B5EF4-FFF2-40B4-BE49-F238E27FC236}">
              <a16:creationId xmlns:a16="http://schemas.microsoft.com/office/drawing/2014/main" id="{EBCD421A-8073-4542-8E41-D0DE594B46E1}"/>
            </a:ext>
          </a:extLst>
        </xdr:cNvPr>
        <xdr:cNvSpPr txBox="1"/>
      </xdr:nvSpPr>
      <xdr:spPr>
        <a:xfrm>
          <a:off x="35820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24328</xdr:rowOff>
    </xdr:from>
    <xdr:ext cx="405111" cy="259045"/>
    <xdr:sp macro="" textlink="">
      <xdr:nvSpPr>
        <xdr:cNvPr id="89" name="n_2mainValue【道路】&#10;有形固定資産減価償却率">
          <a:extLst>
            <a:ext uri="{FF2B5EF4-FFF2-40B4-BE49-F238E27FC236}">
              <a16:creationId xmlns:a16="http://schemas.microsoft.com/office/drawing/2014/main" id="{9DFA19EB-2709-4DAD-9F13-EE3789F7D0B3}"/>
            </a:ext>
          </a:extLst>
        </xdr:cNvPr>
        <xdr:cNvSpPr txBox="1"/>
      </xdr:nvSpPr>
      <xdr:spPr>
        <a:xfrm>
          <a:off x="2705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163121</xdr:rowOff>
    </xdr:from>
    <xdr:ext cx="405111" cy="259045"/>
    <xdr:sp macro="" textlink="">
      <xdr:nvSpPr>
        <xdr:cNvPr id="90" name="n_3mainValue【道路】&#10;有形固定資産減価償却率">
          <a:extLst>
            <a:ext uri="{FF2B5EF4-FFF2-40B4-BE49-F238E27FC236}">
              <a16:creationId xmlns:a16="http://schemas.microsoft.com/office/drawing/2014/main" id="{A9DF92C8-67A3-4CAB-A71B-F07180BB60E4}"/>
            </a:ext>
          </a:extLst>
        </xdr:cNvPr>
        <xdr:cNvSpPr txBox="1"/>
      </xdr:nvSpPr>
      <xdr:spPr>
        <a:xfrm>
          <a:off x="1816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145160</xdr:rowOff>
    </xdr:from>
    <xdr:ext cx="405111" cy="259045"/>
    <xdr:sp macro="" textlink="">
      <xdr:nvSpPr>
        <xdr:cNvPr id="91" name="n_4mainValue【道路】&#10;有形固定資産減価償却率">
          <a:extLst>
            <a:ext uri="{FF2B5EF4-FFF2-40B4-BE49-F238E27FC236}">
              <a16:creationId xmlns:a16="http://schemas.microsoft.com/office/drawing/2014/main" id="{A3941DC4-C446-45E8-A39E-2E11D67DB9ED}"/>
            </a:ext>
          </a:extLst>
        </xdr:cNvPr>
        <xdr:cNvSpPr txBox="1"/>
      </xdr:nvSpPr>
      <xdr:spPr>
        <a:xfrm>
          <a:off x="927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869C42A-F13F-4A25-95D8-A817529CC4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CC9BE11-B327-4D1C-A6C0-CD1C00CA1F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FE54973-29CD-4DDB-97B9-043B585FC8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CB1D6F4-A30B-4AF8-AFA2-B19EEC0A084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2019895-9732-478A-A78C-F26AB19AB58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173D2C5-8981-4147-9446-DF9C74C550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B103915-9BD6-4A36-AF38-0C1D2792933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B018CD7-45E8-4FA9-802B-829C671FF1B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143B632-8986-428F-97BC-6655742BA4D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711DF06-E29C-4FA4-B56D-345EFF4655F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6B7ED3B-D55E-4E2B-907F-2939CCF4198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682E477-C59A-4C13-832E-E26E8291A4C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26DD89E-C500-41EF-B280-F602C8E107E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666AF4F-79FF-4E67-86DF-0E3D8C286CC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F0DD8B9-07CF-45FD-85F6-90F6AF055D2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AD0A6BC-EF0C-4EAA-A502-3A7923BE244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517D41A-69E4-430C-9EFB-25758D4388D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8C0335CC-2280-4C29-B12A-B86E4707BCA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D3F1426-B55D-46EA-B048-C5B9AA94351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91C77CD0-53FE-4296-AB94-458D2876355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3902681-8763-47BD-B1FD-30BC04A168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2706661C-3ED7-4964-80A4-53EEA44DBE6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64E56FF-60BB-4FB8-A7A6-3CBD2092DC8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CC9C1E48-E3E4-466A-9C9F-899D91334D88}"/>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D71F2188-E8F7-4A7A-BC2D-6CA2E7FD0D92}"/>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D8441AFB-169F-4B59-A9B5-E94DF74E229E}"/>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363D13AA-9BF6-4AB8-A141-E99DAA94B915}"/>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E1D99826-725A-4A19-9520-1920E891E3F5}"/>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B6489888-99B4-4B1F-8DF2-E71549E9B7DF}"/>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427809C5-749F-4F9B-BBB6-0D0934D2BF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7BCE088A-9B79-4E73-B743-4352590DB345}"/>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1FCB54BD-39F0-4622-93A8-2A185AE2DF52}"/>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1516A934-61A7-40B6-A890-636B80140215}"/>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D1F78ED6-4DD9-4C67-A079-E4C860A78686}"/>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94998D8-8D37-4064-8E4E-BE3AE16986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3B2E4AD-636E-4418-8252-CFD9869A354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8291451-53B2-4E5B-A080-0B30B15A86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63332E5-3552-4528-95BB-8B124EABE8C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E5C310C-4D6C-4A98-B504-EC3C0A50252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149241</xdr:rowOff>
    </xdr:from>
    <xdr:to>
      <xdr:col>55</xdr:col>
      <xdr:colOff>50800</xdr:colOff>
      <xdr:row>41</xdr:row>
      <xdr:rowOff>79391</xdr:rowOff>
    </xdr:to>
    <xdr:sp macro="" textlink="">
      <xdr:nvSpPr>
        <xdr:cNvPr id="131" name="楕円 130">
          <a:extLst>
            <a:ext uri="{FF2B5EF4-FFF2-40B4-BE49-F238E27FC236}">
              <a16:creationId xmlns:a16="http://schemas.microsoft.com/office/drawing/2014/main" id="{F27D74A2-715C-4FAB-B63B-56D377F5EFA5}"/>
            </a:ext>
          </a:extLst>
        </xdr:cNvPr>
        <xdr:cNvSpPr/>
      </xdr:nvSpPr>
      <xdr:spPr>
        <a:xfrm>
          <a:off x="10426700" y="70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668</xdr:rowOff>
    </xdr:from>
    <xdr:ext cx="534377" cy="259045"/>
    <xdr:sp macro="" textlink="">
      <xdr:nvSpPr>
        <xdr:cNvPr id="132" name="【道路】&#10;一人当たり延長該当値テキスト">
          <a:extLst>
            <a:ext uri="{FF2B5EF4-FFF2-40B4-BE49-F238E27FC236}">
              <a16:creationId xmlns:a16="http://schemas.microsoft.com/office/drawing/2014/main" id="{A15423AB-454E-4283-B4B1-D2A153F553BE}"/>
            </a:ext>
          </a:extLst>
        </xdr:cNvPr>
        <xdr:cNvSpPr txBox="1"/>
      </xdr:nvSpPr>
      <xdr:spPr>
        <a:xfrm>
          <a:off x="10515600" y="685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153898</xdr:rowOff>
    </xdr:from>
    <xdr:to>
      <xdr:col>50</xdr:col>
      <xdr:colOff>165100</xdr:colOff>
      <xdr:row>41</xdr:row>
      <xdr:rowOff>84048</xdr:rowOff>
    </xdr:to>
    <xdr:sp macro="" textlink="">
      <xdr:nvSpPr>
        <xdr:cNvPr id="133" name="楕円 132">
          <a:extLst>
            <a:ext uri="{FF2B5EF4-FFF2-40B4-BE49-F238E27FC236}">
              <a16:creationId xmlns:a16="http://schemas.microsoft.com/office/drawing/2014/main" id="{D9F47F89-CA61-4DA4-B3E1-3EF011032AF6}"/>
            </a:ext>
          </a:extLst>
        </xdr:cNvPr>
        <xdr:cNvSpPr/>
      </xdr:nvSpPr>
      <xdr:spPr>
        <a:xfrm>
          <a:off x="9588500" y="701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28591</xdr:rowOff>
    </xdr:from>
    <xdr:to>
      <xdr:col>55</xdr:col>
      <xdr:colOff>0</xdr:colOff>
      <xdr:row>41</xdr:row>
      <xdr:rowOff>33248</xdr:rowOff>
    </xdr:to>
    <xdr:cxnSp macro="">
      <xdr:nvCxnSpPr>
        <xdr:cNvPr id="134" name="直線コネクタ 133">
          <a:extLst>
            <a:ext uri="{FF2B5EF4-FFF2-40B4-BE49-F238E27FC236}">
              <a16:creationId xmlns:a16="http://schemas.microsoft.com/office/drawing/2014/main" id="{C39D459A-3CC2-4732-B715-9286979BDC10}"/>
            </a:ext>
          </a:extLst>
        </xdr:cNvPr>
        <xdr:cNvCxnSpPr/>
      </xdr:nvCxnSpPr>
      <xdr:spPr>
        <a:xfrm flipV="1">
          <a:off x="9639300" y="7058041"/>
          <a:ext cx="8382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156616</xdr:rowOff>
    </xdr:from>
    <xdr:to>
      <xdr:col>46</xdr:col>
      <xdr:colOff>38100</xdr:colOff>
      <xdr:row>41</xdr:row>
      <xdr:rowOff>86766</xdr:rowOff>
    </xdr:to>
    <xdr:sp macro="" textlink="">
      <xdr:nvSpPr>
        <xdr:cNvPr id="135" name="楕円 134">
          <a:extLst>
            <a:ext uri="{FF2B5EF4-FFF2-40B4-BE49-F238E27FC236}">
              <a16:creationId xmlns:a16="http://schemas.microsoft.com/office/drawing/2014/main" id="{8055BD24-3C79-496D-9B20-4ADDC20BF8A0}"/>
            </a:ext>
          </a:extLst>
        </xdr:cNvPr>
        <xdr:cNvSpPr/>
      </xdr:nvSpPr>
      <xdr:spPr>
        <a:xfrm>
          <a:off x="8699500" y="701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33248</xdr:rowOff>
    </xdr:from>
    <xdr:to>
      <xdr:col>50</xdr:col>
      <xdr:colOff>114300</xdr:colOff>
      <xdr:row>41</xdr:row>
      <xdr:rowOff>35966</xdr:rowOff>
    </xdr:to>
    <xdr:cxnSp macro="">
      <xdr:nvCxnSpPr>
        <xdr:cNvPr id="136" name="直線コネクタ 135">
          <a:extLst>
            <a:ext uri="{FF2B5EF4-FFF2-40B4-BE49-F238E27FC236}">
              <a16:creationId xmlns:a16="http://schemas.microsoft.com/office/drawing/2014/main" id="{A3EDBAAE-C372-4523-994D-AE685556E781}"/>
            </a:ext>
          </a:extLst>
        </xdr:cNvPr>
        <xdr:cNvCxnSpPr/>
      </xdr:nvCxnSpPr>
      <xdr:spPr>
        <a:xfrm flipV="1">
          <a:off x="8750300" y="7062698"/>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160482</xdr:rowOff>
    </xdr:from>
    <xdr:to>
      <xdr:col>41</xdr:col>
      <xdr:colOff>101600</xdr:colOff>
      <xdr:row>41</xdr:row>
      <xdr:rowOff>90632</xdr:rowOff>
    </xdr:to>
    <xdr:sp macro="" textlink="">
      <xdr:nvSpPr>
        <xdr:cNvPr id="137" name="楕円 136">
          <a:extLst>
            <a:ext uri="{FF2B5EF4-FFF2-40B4-BE49-F238E27FC236}">
              <a16:creationId xmlns:a16="http://schemas.microsoft.com/office/drawing/2014/main" id="{827A6941-FA2C-41A8-B678-C3CE1C4F10CA}"/>
            </a:ext>
          </a:extLst>
        </xdr:cNvPr>
        <xdr:cNvSpPr/>
      </xdr:nvSpPr>
      <xdr:spPr>
        <a:xfrm>
          <a:off x="7810500" y="70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35966</xdr:rowOff>
    </xdr:from>
    <xdr:to>
      <xdr:col>45</xdr:col>
      <xdr:colOff>177800</xdr:colOff>
      <xdr:row>41</xdr:row>
      <xdr:rowOff>39832</xdr:rowOff>
    </xdr:to>
    <xdr:cxnSp macro="">
      <xdr:nvCxnSpPr>
        <xdr:cNvPr id="138" name="直線コネクタ 137">
          <a:extLst>
            <a:ext uri="{FF2B5EF4-FFF2-40B4-BE49-F238E27FC236}">
              <a16:creationId xmlns:a16="http://schemas.microsoft.com/office/drawing/2014/main" id="{22611847-8C85-4CE5-938A-16E9E174B201}"/>
            </a:ext>
          </a:extLst>
        </xdr:cNvPr>
        <xdr:cNvCxnSpPr/>
      </xdr:nvCxnSpPr>
      <xdr:spPr>
        <a:xfrm flipV="1">
          <a:off x="7861300" y="7065416"/>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24217</xdr:rowOff>
    </xdr:from>
    <xdr:to>
      <xdr:col>36</xdr:col>
      <xdr:colOff>165100</xdr:colOff>
      <xdr:row>41</xdr:row>
      <xdr:rowOff>125817</xdr:rowOff>
    </xdr:to>
    <xdr:sp macro="" textlink="">
      <xdr:nvSpPr>
        <xdr:cNvPr id="139" name="楕円 138">
          <a:extLst>
            <a:ext uri="{FF2B5EF4-FFF2-40B4-BE49-F238E27FC236}">
              <a16:creationId xmlns:a16="http://schemas.microsoft.com/office/drawing/2014/main" id="{16F43EEF-8F74-4B5E-821A-A75E19C76F86}"/>
            </a:ext>
          </a:extLst>
        </xdr:cNvPr>
        <xdr:cNvSpPr/>
      </xdr:nvSpPr>
      <xdr:spPr>
        <a:xfrm>
          <a:off x="6921500" y="7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39832</xdr:rowOff>
    </xdr:from>
    <xdr:to>
      <xdr:col>41</xdr:col>
      <xdr:colOff>50800</xdr:colOff>
      <xdr:row>41</xdr:row>
      <xdr:rowOff>75017</xdr:rowOff>
    </xdr:to>
    <xdr:cxnSp macro="">
      <xdr:nvCxnSpPr>
        <xdr:cNvPr id="140" name="直線コネクタ 139">
          <a:extLst>
            <a:ext uri="{FF2B5EF4-FFF2-40B4-BE49-F238E27FC236}">
              <a16:creationId xmlns:a16="http://schemas.microsoft.com/office/drawing/2014/main" id="{E3BA2901-9FD6-4A95-8F4F-ED08751DB851}"/>
            </a:ext>
          </a:extLst>
        </xdr:cNvPr>
        <xdr:cNvCxnSpPr/>
      </xdr:nvCxnSpPr>
      <xdr:spPr>
        <a:xfrm flipV="1">
          <a:off x="6972300" y="7069282"/>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2921A653-2C8D-4CF3-BC24-E6FCCA7B5B0E}"/>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637454FF-5A52-4174-9FBC-2CDC91E9FABD}"/>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E5F7A8CD-E88C-4E3C-8FE2-EC476A032722}"/>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FE4770B3-4753-4585-B973-8BB2DBECED15}"/>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100575</xdr:rowOff>
    </xdr:from>
    <xdr:ext cx="534377" cy="259045"/>
    <xdr:sp macro="" textlink="">
      <xdr:nvSpPr>
        <xdr:cNvPr id="145" name="n_1mainValue【道路】&#10;一人当たり延長">
          <a:extLst>
            <a:ext uri="{FF2B5EF4-FFF2-40B4-BE49-F238E27FC236}">
              <a16:creationId xmlns:a16="http://schemas.microsoft.com/office/drawing/2014/main" id="{4E52DB5A-6756-4672-8382-4265090A3162}"/>
            </a:ext>
          </a:extLst>
        </xdr:cNvPr>
        <xdr:cNvSpPr txBox="1"/>
      </xdr:nvSpPr>
      <xdr:spPr>
        <a:xfrm>
          <a:off x="9359411" y="678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103293</xdr:rowOff>
    </xdr:from>
    <xdr:ext cx="534377" cy="259045"/>
    <xdr:sp macro="" textlink="">
      <xdr:nvSpPr>
        <xdr:cNvPr id="146" name="n_2mainValue【道路】&#10;一人当たり延長">
          <a:extLst>
            <a:ext uri="{FF2B5EF4-FFF2-40B4-BE49-F238E27FC236}">
              <a16:creationId xmlns:a16="http://schemas.microsoft.com/office/drawing/2014/main" id="{CCB13F30-2E25-47E9-BABE-C7F89FF4D107}"/>
            </a:ext>
          </a:extLst>
        </xdr:cNvPr>
        <xdr:cNvSpPr txBox="1"/>
      </xdr:nvSpPr>
      <xdr:spPr>
        <a:xfrm>
          <a:off x="8483111" y="67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107159</xdr:rowOff>
    </xdr:from>
    <xdr:ext cx="534377" cy="259045"/>
    <xdr:sp macro="" textlink="">
      <xdr:nvSpPr>
        <xdr:cNvPr id="147" name="n_3mainValue【道路】&#10;一人当たり延長">
          <a:extLst>
            <a:ext uri="{FF2B5EF4-FFF2-40B4-BE49-F238E27FC236}">
              <a16:creationId xmlns:a16="http://schemas.microsoft.com/office/drawing/2014/main" id="{596A7FBF-0A46-4F48-AAEE-82DAFA353B70}"/>
            </a:ext>
          </a:extLst>
        </xdr:cNvPr>
        <xdr:cNvSpPr txBox="1"/>
      </xdr:nvSpPr>
      <xdr:spPr>
        <a:xfrm>
          <a:off x="7594111" y="67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116944</xdr:rowOff>
    </xdr:from>
    <xdr:ext cx="534377" cy="259045"/>
    <xdr:sp macro="" textlink="">
      <xdr:nvSpPr>
        <xdr:cNvPr id="148" name="n_4mainValue【道路】&#10;一人当たり延長">
          <a:extLst>
            <a:ext uri="{FF2B5EF4-FFF2-40B4-BE49-F238E27FC236}">
              <a16:creationId xmlns:a16="http://schemas.microsoft.com/office/drawing/2014/main" id="{9B6F566C-3F77-45A0-A613-400B37A0580D}"/>
            </a:ext>
          </a:extLst>
        </xdr:cNvPr>
        <xdr:cNvSpPr txBox="1"/>
      </xdr:nvSpPr>
      <xdr:spPr>
        <a:xfrm>
          <a:off x="6705111" y="714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E896CA8-75AE-4CCA-B883-63E05C6C7C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8469765-93EE-4860-9C32-00E0C94D59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CE4C960-52E2-40B9-8370-945CF5AE9FA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35EB8DF-9A41-4E91-9021-CDACD9E47ED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73E52FB-30F5-4BDE-81D0-A59D5C604A9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7B535EA-896D-4BE9-96DC-06E9F5BF75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19F1305-BA4C-42F9-8699-3EB220ACC46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E16C0AE-62A5-4F56-9AA9-54996660B86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59BBEFD-4B05-4132-B59E-A66499A6D42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37B0FCF-CB23-486C-BB0D-D55B94D7FB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9F4DF3A-FEAB-406A-9EFB-5587D78715B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4D95FB7-F142-4B04-9A4F-133D56BD8BF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0A659BE-94F0-4ECE-9118-4FD4CEF385F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C0AD51A-A6D0-4B2C-98A9-963725CAA1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85CB6AE6-7601-4E6B-9ED1-79045A81C1F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BB830CE-0A06-40A8-B952-04345270A06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54792EF-04C8-4205-8394-36C327B4000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621ADA8-20DB-4778-B6BC-E05CDFC9C8D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CBD8FF9B-0252-4678-90F6-1866844E26A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1137A5B-9692-4AC4-9B34-A53CE1E781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064F79E-7016-49AA-A9A2-758044AB4A3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716D2DA-F853-4BC7-9345-E13E9F41DAA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CC31EED-4CD5-411C-A96F-3D10FB31DBC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64E9B1B-DD82-46FA-AAB9-133C6C55F1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870CBF9-FFE5-40C9-A520-1A1313FCDA1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58BBFA3-1FBC-4B7A-A7A4-8BCCA4349361}"/>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7A65221D-7048-4B4B-9F0E-BF29F2479084}"/>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A7E7BB06-AC16-435D-A274-2394431EBC8A}"/>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DE2CE224-3E32-491B-ABE7-53229DB23DD9}"/>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A86C936C-5D80-4459-8569-FD62277331B7}"/>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D9EC85C-B823-4F27-A774-AD4462A592BF}"/>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35B3FC5D-42A4-4534-A63A-F10CB0FB90FE}"/>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2FB2E4D9-CE19-4F4D-A3C8-853E27A87ACD}"/>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4263E952-CE93-4C10-B5CA-40A4C73DED76}"/>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1A56094C-DC53-4E45-8D16-32B0BAB7A461}"/>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DE01E593-A080-40D9-8FFF-6E3B4C13909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434B17F-FB84-437D-B229-771054D7BCE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BB1FBC7-182B-4FEB-B1D1-F299F19E8CB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C5F289E-522A-4931-9A14-BB4488C7482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C36A969-36C1-41FA-854F-F204E259E7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7D67F5E-4FC5-430A-8CDC-77A6ACFFB70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168003</xdr:rowOff>
    </xdr:from>
    <xdr:to>
      <xdr:col>24</xdr:col>
      <xdr:colOff>114300</xdr:colOff>
      <xdr:row>60</xdr:row>
      <xdr:rowOff>98153</xdr:rowOff>
    </xdr:to>
    <xdr:sp macro="" textlink="">
      <xdr:nvSpPr>
        <xdr:cNvPr id="190" name="楕円 189">
          <a:extLst>
            <a:ext uri="{FF2B5EF4-FFF2-40B4-BE49-F238E27FC236}">
              <a16:creationId xmlns:a16="http://schemas.microsoft.com/office/drawing/2014/main" id="{67410EA1-E979-409A-83B0-9E41BC1DF124}"/>
            </a:ext>
          </a:extLst>
        </xdr:cNvPr>
        <xdr:cNvSpPr/>
      </xdr:nvSpPr>
      <xdr:spPr>
        <a:xfrm>
          <a:off x="4584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19430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1F7909B-CC1D-4278-8070-7096856D4078}"/>
            </a:ext>
          </a:extLst>
        </xdr:cNvPr>
        <xdr:cNvSpPr txBox="1"/>
      </xdr:nvSpPr>
      <xdr:spPr>
        <a:xfrm>
          <a:off x="4673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92" name="楕円 191">
          <a:extLst>
            <a:ext uri="{FF2B5EF4-FFF2-40B4-BE49-F238E27FC236}">
              <a16:creationId xmlns:a16="http://schemas.microsoft.com/office/drawing/2014/main" id="{C43F85D6-B4E5-40E8-A6FE-A6B30709E5AD}"/>
            </a:ext>
          </a:extLst>
        </xdr:cNvPr>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47353</xdr:rowOff>
    </xdr:to>
    <xdr:cxnSp macro="">
      <xdr:nvCxnSpPr>
        <xdr:cNvPr id="193" name="直線コネクタ 192">
          <a:extLst>
            <a:ext uri="{FF2B5EF4-FFF2-40B4-BE49-F238E27FC236}">
              <a16:creationId xmlns:a16="http://schemas.microsoft.com/office/drawing/2014/main" id="{2BB9A57E-3CD6-41C1-BAF5-3BE9FA88196A}"/>
            </a:ext>
          </a:extLst>
        </xdr:cNvPr>
        <xdr:cNvCxnSpPr/>
      </xdr:nvCxnSpPr>
      <xdr:spPr>
        <a:xfrm>
          <a:off x="3797300" y="103065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119017</xdr:rowOff>
    </xdr:from>
    <xdr:to>
      <xdr:col>15</xdr:col>
      <xdr:colOff>101600</xdr:colOff>
      <xdr:row>60</xdr:row>
      <xdr:rowOff>49167</xdr:rowOff>
    </xdr:to>
    <xdr:sp macro="" textlink="">
      <xdr:nvSpPr>
        <xdr:cNvPr id="194" name="楕円 193">
          <a:extLst>
            <a:ext uri="{FF2B5EF4-FFF2-40B4-BE49-F238E27FC236}">
              <a16:creationId xmlns:a16="http://schemas.microsoft.com/office/drawing/2014/main" id="{4DF739D5-83F3-4FA5-8B67-C9959CC33289}"/>
            </a:ext>
          </a:extLst>
        </xdr:cNvPr>
        <xdr:cNvSpPr/>
      </xdr:nvSpPr>
      <xdr:spPr>
        <a:xfrm>
          <a:off x="2857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169817</xdr:rowOff>
    </xdr:from>
    <xdr:to>
      <xdr:col>19</xdr:col>
      <xdr:colOff>177800</xdr:colOff>
      <xdr:row>60</xdr:row>
      <xdr:rowOff>19594</xdr:rowOff>
    </xdr:to>
    <xdr:cxnSp macro="">
      <xdr:nvCxnSpPr>
        <xdr:cNvPr id="195" name="直線コネクタ 194">
          <a:extLst>
            <a:ext uri="{FF2B5EF4-FFF2-40B4-BE49-F238E27FC236}">
              <a16:creationId xmlns:a16="http://schemas.microsoft.com/office/drawing/2014/main" id="{56B1110C-B4EB-4035-B646-3551F1FCDCF1}"/>
            </a:ext>
          </a:extLst>
        </xdr:cNvPr>
        <xdr:cNvCxnSpPr/>
      </xdr:nvCxnSpPr>
      <xdr:spPr>
        <a:xfrm>
          <a:off x="2908300" y="102853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96157</xdr:rowOff>
    </xdr:from>
    <xdr:to>
      <xdr:col>10</xdr:col>
      <xdr:colOff>165100</xdr:colOff>
      <xdr:row>60</xdr:row>
      <xdr:rowOff>26307</xdr:rowOff>
    </xdr:to>
    <xdr:sp macro="" textlink="">
      <xdr:nvSpPr>
        <xdr:cNvPr id="196" name="楕円 195">
          <a:extLst>
            <a:ext uri="{FF2B5EF4-FFF2-40B4-BE49-F238E27FC236}">
              <a16:creationId xmlns:a16="http://schemas.microsoft.com/office/drawing/2014/main" id="{BE92A2FE-90DE-4B35-A404-829E0FF675BE}"/>
            </a:ext>
          </a:extLst>
        </xdr:cNvPr>
        <xdr:cNvSpPr/>
      </xdr:nvSpPr>
      <xdr:spPr>
        <a:xfrm>
          <a:off x="1968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146957</xdr:rowOff>
    </xdr:from>
    <xdr:to>
      <xdr:col>15</xdr:col>
      <xdr:colOff>50800</xdr:colOff>
      <xdr:row>59</xdr:row>
      <xdr:rowOff>169817</xdr:rowOff>
    </xdr:to>
    <xdr:cxnSp macro="">
      <xdr:nvCxnSpPr>
        <xdr:cNvPr id="197" name="直線コネクタ 196">
          <a:extLst>
            <a:ext uri="{FF2B5EF4-FFF2-40B4-BE49-F238E27FC236}">
              <a16:creationId xmlns:a16="http://schemas.microsoft.com/office/drawing/2014/main" id="{9E0C2058-EE55-4EA5-835A-47C08E6467D4}"/>
            </a:ext>
          </a:extLst>
        </xdr:cNvPr>
        <xdr:cNvCxnSpPr/>
      </xdr:nvCxnSpPr>
      <xdr:spPr>
        <a:xfrm>
          <a:off x="2019300" y="102625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8" name="楕円 197">
          <a:extLst>
            <a:ext uri="{FF2B5EF4-FFF2-40B4-BE49-F238E27FC236}">
              <a16:creationId xmlns:a16="http://schemas.microsoft.com/office/drawing/2014/main" id="{C45B2D91-9224-481F-B730-31001516EE95}"/>
            </a:ext>
          </a:extLst>
        </xdr:cNvPr>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146957</xdr:rowOff>
    </xdr:to>
    <xdr:cxnSp macro="">
      <xdr:nvCxnSpPr>
        <xdr:cNvPr id="199" name="直線コネクタ 198">
          <a:extLst>
            <a:ext uri="{FF2B5EF4-FFF2-40B4-BE49-F238E27FC236}">
              <a16:creationId xmlns:a16="http://schemas.microsoft.com/office/drawing/2014/main" id="{B0C99898-0117-47B8-A244-BB3B3F45CC86}"/>
            </a:ext>
          </a:extLst>
        </xdr:cNvPr>
        <xdr:cNvCxnSpPr/>
      </xdr:nvCxnSpPr>
      <xdr:spPr>
        <a:xfrm>
          <a:off x="1130300" y="1021678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65A2527A-1A10-4B7F-B977-FF05F9F21F01}"/>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0700032-A202-4522-BC68-A27466BC32F2}"/>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D532793F-9D8D-4B33-9DCB-CA12FFC4DD4A}"/>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048330C-430C-4195-9C00-3E3E8708841B}"/>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2D1F73F-02C8-4235-A0F6-783FB0FCC5AB}"/>
            </a:ext>
          </a:extLst>
        </xdr:cNvPr>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65694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5C5F7EC-B390-493A-B835-A992656AC38B}"/>
            </a:ext>
          </a:extLst>
        </xdr:cNvPr>
        <xdr:cNvSpPr txBox="1"/>
      </xdr:nvSpPr>
      <xdr:spPr>
        <a:xfrm>
          <a:off x="2705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42834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0901DD4-6B25-4BE5-98CC-A3A0DACAD66C}"/>
            </a:ext>
          </a:extLst>
        </xdr:cNvPr>
        <xdr:cNvSpPr txBox="1"/>
      </xdr:nvSpPr>
      <xdr:spPr>
        <a:xfrm>
          <a:off x="1816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470326A-227B-4351-AFA0-F29371615843}"/>
            </a:ext>
          </a:extLst>
        </xdr:cNvPr>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451A537-F7B5-4D87-B3E5-208BBA01FF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3405E95-8320-4F92-9423-A2F547397F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78577F1-7149-4157-BE87-EDBF59D421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8D86D10-3F35-4BD4-A53A-59EFE3BD2F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9CFE5E3-50BA-4DBC-9F8D-E2B85A214D0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A32E97B-4757-44CD-90BA-9B2C1B36E3A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B1D5BDC-0564-4426-B680-A9D48EF0ADD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943AFD0-3E38-495A-88B0-E41EE9D0D8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D1624AB-AF93-4A66-9467-03E0C182FD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5531AA0-302A-4743-8200-9341C4D99C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FF47DE6E-6433-4C41-9F7F-B5146496CD3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BB0887D0-D548-44E7-99F7-B980B45FAC7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6F32C76D-D9B6-4EAF-8ADC-DDD2AD150AA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B1561ED4-2474-4E92-8BEE-C093215C181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F83BB2E5-CAB9-441A-98F5-EF6D4975706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F78970DF-CC9B-4EDD-99F8-C4535DBE473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32DFE29F-5367-4B74-8035-703F00B9C8C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A8299E9A-C6AF-4634-A979-73DC8E3BD06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39FC399-C34B-4EAF-912E-22B0489990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3F611FCF-3E85-46A6-9184-AB2408CC93F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36139E2-1EEF-4EEE-81CB-BCED58B2F7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78B8502C-303B-4C42-80BA-5E0E524FABE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6F30764A-FFA8-4132-8685-BC9B54D5BA9B}"/>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55F73E6D-DF12-48FD-A84C-D14490E50877}"/>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AF61E619-59F1-431C-9B68-952A4FCE6F77}"/>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988F5ECB-0183-4600-8979-CC4134B07EE8}"/>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339DA25A-0691-4EC6-8754-366CC1374FA5}"/>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928AC30E-29C1-48A5-A90A-FA56E92F6D06}"/>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A292695E-C5A8-4F49-8533-C221A7C34257}"/>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A1F476EB-FC36-4D4A-A1AF-7B8A275DA9A9}"/>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ECD40157-A33D-4FF1-A232-F7BD66CDCD48}"/>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FA31DD5E-EC43-43C7-9C48-4EA46D1AABDA}"/>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FBB1794-5433-4F1F-877B-89E2E7AE34E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074E574-6E79-4BF4-A692-F195D9FB9A9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299A152-111A-473A-9FAE-06CD2087B4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FCBA9FF-CC7A-4E68-BA08-6BE53CEC4D1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1459ADD-449A-4191-AB18-FDD51A90C55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77773</xdr:rowOff>
    </xdr:from>
    <xdr:to>
      <xdr:col>55</xdr:col>
      <xdr:colOff>50800</xdr:colOff>
      <xdr:row>60</xdr:row>
      <xdr:rowOff>7923</xdr:rowOff>
    </xdr:to>
    <xdr:sp macro="" textlink="">
      <xdr:nvSpPr>
        <xdr:cNvPr id="245" name="楕円 244">
          <a:extLst>
            <a:ext uri="{FF2B5EF4-FFF2-40B4-BE49-F238E27FC236}">
              <a16:creationId xmlns:a16="http://schemas.microsoft.com/office/drawing/2014/main" id="{71873FEF-8A8F-4AEB-B997-D4E950CB5CFC}"/>
            </a:ext>
          </a:extLst>
        </xdr:cNvPr>
        <xdr:cNvSpPr/>
      </xdr:nvSpPr>
      <xdr:spPr>
        <a:xfrm>
          <a:off x="10426700" y="1019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100650</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90086E75-562C-489B-A120-333533595763}"/>
            </a:ext>
          </a:extLst>
        </xdr:cNvPr>
        <xdr:cNvSpPr txBox="1"/>
      </xdr:nvSpPr>
      <xdr:spPr>
        <a:xfrm>
          <a:off x="10515600" y="100447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96527</xdr:rowOff>
    </xdr:from>
    <xdr:to>
      <xdr:col>50</xdr:col>
      <xdr:colOff>165100</xdr:colOff>
      <xdr:row>60</xdr:row>
      <xdr:rowOff>26677</xdr:rowOff>
    </xdr:to>
    <xdr:sp macro="" textlink="">
      <xdr:nvSpPr>
        <xdr:cNvPr id="247" name="楕円 246">
          <a:extLst>
            <a:ext uri="{FF2B5EF4-FFF2-40B4-BE49-F238E27FC236}">
              <a16:creationId xmlns:a16="http://schemas.microsoft.com/office/drawing/2014/main" id="{6533C643-0493-445C-8361-93719504C8C9}"/>
            </a:ext>
          </a:extLst>
        </xdr:cNvPr>
        <xdr:cNvSpPr/>
      </xdr:nvSpPr>
      <xdr:spPr>
        <a:xfrm>
          <a:off x="9588500" y="102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128573</xdr:rowOff>
    </xdr:from>
    <xdr:to>
      <xdr:col>55</xdr:col>
      <xdr:colOff>0</xdr:colOff>
      <xdr:row>59</xdr:row>
      <xdr:rowOff>147327</xdr:rowOff>
    </xdr:to>
    <xdr:cxnSp macro="">
      <xdr:nvCxnSpPr>
        <xdr:cNvPr id="248" name="直線コネクタ 247">
          <a:extLst>
            <a:ext uri="{FF2B5EF4-FFF2-40B4-BE49-F238E27FC236}">
              <a16:creationId xmlns:a16="http://schemas.microsoft.com/office/drawing/2014/main" id="{26EB4090-644D-4DA0-9CD0-FC6796391289}"/>
            </a:ext>
          </a:extLst>
        </xdr:cNvPr>
        <xdr:cNvCxnSpPr/>
      </xdr:nvCxnSpPr>
      <xdr:spPr>
        <a:xfrm flipV="1">
          <a:off x="9639300" y="10244123"/>
          <a:ext cx="8382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112664</xdr:rowOff>
    </xdr:from>
    <xdr:to>
      <xdr:col>46</xdr:col>
      <xdr:colOff>38100</xdr:colOff>
      <xdr:row>60</xdr:row>
      <xdr:rowOff>42814</xdr:rowOff>
    </xdr:to>
    <xdr:sp macro="" textlink="">
      <xdr:nvSpPr>
        <xdr:cNvPr id="249" name="楕円 248">
          <a:extLst>
            <a:ext uri="{FF2B5EF4-FFF2-40B4-BE49-F238E27FC236}">
              <a16:creationId xmlns:a16="http://schemas.microsoft.com/office/drawing/2014/main" id="{C4596A93-FC50-4071-AF28-ED6AF14AEEFE}"/>
            </a:ext>
          </a:extLst>
        </xdr:cNvPr>
        <xdr:cNvSpPr/>
      </xdr:nvSpPr>
      <xdr:spPr>
        <a:xfrm>
          <a:off x="8699500" y="102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147327</xdr:rowOff>
    </xdr:from>
    <xdr:to>
      <xdr:col>50</xdr:col>
      <xdr:colOff>114300</xdr:colOff>
      <xdr:row>59</xdr:row>
      <xdr:rowOff>163464</xdr:rowOff>
    </xdr:to>
    <xdr:cxnSp macro="">
      <xdr:nvCxnSpPr>
        <xdr:cNvPr id="250" name="直線コネクタ 249">
          <a:extLst>
            <a:ext uri="{FF2B5EF4-FFF2-40B4-BE49-F238E27FC236}">
              <a16:creationId xmlns:a16="http://schemas.microsoft.com/office/drawing/2014/main" id="{7CF42027-34A2-4BC8-BEA0-3823043FB531}"/>
            </a:ext>
          </a:extLst>
        </xdr:cNvPr>
        <xdr:cNvCxnSpPr/>
      </xdr:nvCxnSpPr>
      <xdr:spPr>
        <a:xfrm flipV="1">
          <a:off x="8750300" y="10262877"/>
          <a:ext cx="889000" cy="1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131446</xdr:rowOff>
    </xdr:from>
    <xdr:to>
      <xdr:col>41</xdr:col>
      <xdr:colOff>101600</xdr:colOff>
      <xdr:row>60</xdr:row>
      <xdr:rowOff>61596</xdr:rowOff>
    </xdr:to>
    <xdr:sp macro="" textlink="">
      <xdr:nvSpPr>
        <xdr:cNvPr id="251" name="楕円 250">
          <a:extLst>
            <a:ext uri="{FF2B5EF4-FFF2-40B4-BE49-F238E27FC236}">
              <a16:creationId xmlns:a16="http://schemas.microsoft.com/office/drawing/2014/main" id="{B1EFFF2B-18CA-424C-828B-D16DCA9CA580}"/>
            </a:ext>
          </a:extLst>
        </xdr:cNvPr>
        <xdr:cNvSpPr/>
      </xdr:nvSpPr>
      <xdr:spPr>
        <a:xfrm>
          <a:off x="7810500" y="102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163464</xdr:rowOff>
    </xdr:from>
    <xdr:to>
      <xdr:col>45</xdr:col>
      <xdr:colOff>177800</xdr:colOff>
      <xdr:row>60</xdr:row>
      <xdr:rowOff>10796</xdr:rowOff>
    </xdr:to>
    <xdr:cxnSp macro="">
      <xdr:nvCxnSpPr>
        <xdr:cNvPr id="252" name="直線コネクタ 251">
          <a:extLst>
            <a:ext uri="{FF2B5EF4-FFF2-40B4-BE49-F238E27FC236}">
              <a16:creationId xmlns:a16="http://schemas.microsoft.com/office/drawing/2014/main" id="{93A8B0C0-2BE5-4B16-9F0A-6BCFE5FB70C5}"/>
            </a:ext>
          </a:extLst>
        </xdr:cNvPr>
        <xdr:cNvCxnSpPr/>
      </xdr:nvCxnSpPr>
      <xdr:spPr>
        <a:xfrm flipV="1">
          <a:off x="7861300" y="10279014"/>
          <a:ext cx="8890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29822</xdr:rowOff>
    </xdr:from>
    <xdr:to>
      <xdr:col>36</xdr:col>
      <xdr:colOff>165100</xdr:colOff>
      <xdr:row>60</xdr:row>
      <xdr:rowOff>131422</xdr:rowOff>
    </xdr:to>
    <xdr:sp macro="" textlink="">
      <xdr:nvSpPr>
        <xdr:cNvPr id="253" name="楕円 252">
          <a:extLst>
            <a:ext uri="{FF2B5EF4-FFF2-40B4-BE49-F238E27FC236}">
              <a16:creationId xmlns:a16="http://schemas.microsoft.com/office/drawing/2014/main" id="{C89E5833-CD3E-4D5A-AFFF-9BA3103F53EE}"/>
            </a:ext>
          </a:extLst>
        </xdr:cNvPr>
        <xdr:cNvSpPr/>
      </xdr:nvSpPr>
      <xdr:spPr>
        <a:xfrm>
          <a:off x="6921500" y="1031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10796</xdr:rowOff>
    </xdr:from>
    <xdr:to>
      <xdr:col>41</xdr:col>
      <xdr:colOff>50800</xdr:colOff>
      <xdr:row>60</xdr:row>
      <xdr:rowOff>80622</xdr:rowOff>
    </xdr:to>
    <xdr:cxnSp macro="">
      <xdr:nvCxnSpPr>
        <xdr:cNvPr id="254" name="直線コネクタ 253">
          <a:extLst>
            <a:ext uri="{FF2B5EF4-FFF2-40B4-BE49-F238E27FC236}">
              <a16:creationId xmlns:a16="http://schemas.microsoft.com/office/drawing/2014/main" id="{A736CA4E-B109-4014-8F44-DEF5E9F2B5C8}"/>
            </a:ext>
          </a:extLst>
        </xdr:cNvPr>
        <xdr:cNvCxnSpPr/>
      </xdr:nvCxnSpPr>
      <xdr:spPr>
        <a:xfrm flipV="1">
          <a:off x="6972300" y="10297796"/>
          <a:ext cx="889000" cy="6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7D9BCBC0-69C3-4E33-88C1-9151996B7D4C}"/>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CDB630B0-33AB-4907-8A35-B4B7583AF6AF}"/>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1E08FA21-0C4A-43A6-8FA6-9E1B290B9F00}"/>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FB28DE8C-0CFD-48EC-B12D-35F70EA76BB9}"/>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43204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AB7F2744-6C8C-4994-B7DF-185E1358FD99}"/>
            </a:ext>
          </a:extLst>
        </xdr:cNvPr>
        <xdr:cNvSpPr txBox="1"/>
      </xdr:nvSpPr>
      <xdr:spPr>
        <a:xfrm>
          <a:off x="9281505" y="9987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59341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992D9F88-F9F9-4DB3-A8DD-69D70DFEEB32}"/>
            </a:ext>
          </a:extLst>
        </xdr:cNvPr>
        <xdr:cNvSpPr txBox="1"/>
      </xdr:nvSpPr>
      <xdr:spPr>
        <a:xfrm>
          <a:off x="8405205" y="100034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78123</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1575E0F3-4970-480B-9D69-1D043AE12C40}"/>
            </a:ext>
          </a:extLst>
        </xdr:cNvPr>
        <xdr:cNvSpPr txBox="1"/>
      </xdr:nvSpPr>
      <xdr:spPr>
        <a:xfrm>
          <a:off x="7516205" y="10022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147949</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FF75465B-C1CC-476E-A049-E3C5197E119B}"/>
            </a:ext>
          </a:extLst>
        </xdr:cNvPr>
        <xdr:cNvSpPr txBox="1"/>
      </xdr:nvSpPr>
      <xdr:spPr>
        <a:xfrm>
          <a:off x="6627205" y="10092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D2EB686-DFCE-49DE-82EB-284B9D14D1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6658095-2043-4C62-9609-73636F1FEB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C0EF608-0C06-4E87-AFD4-352A2C85F7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B647857-A7A4-4952-AA20-326908599C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A3A5BC9-3FE7-4406-AA3D-CEF742D7DB9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D572901F-39EC-43C9-8BE4-6F220227BC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229DA9B-A361-45C9-85B7-DD1F5D8E332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5F925BA-6E44-4DA2-846F-2215960579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1C656497-3DCD-41A0-B201-90613F0AE6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99797B4A-1F7A-4240-839B-E2995131E1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C5A1457-E67F-4C28-9018-FE105CCCD0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6464E985-967B-4C5F-BECA-97165EFFC87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24C4C92A-D036-4646-AE6B-8B65D5A39BE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6F2B54B4-C407-4D74-BB95-30DEC2A27D9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5AFA0EB2-FB2C-473A-8784-9E90AFBD09B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5E4A999A-3F21-4BDE-9A42-3D71A5169E8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3B967840-B009-4E36-9C37-9AED3958635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EEDE159C-1ADB-4D15-B371-EAEC908AFDD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7C3DE15A-23A6-4A0A-9EE0-345B33B0342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9551F618-AC2A-4383-B147-E910D09CD3A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7F47B978-0AD7-4D90-B6F0-6E1C0115152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DF86843A-DE18-45E2-88B5-B320AB87269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B4786A1D-E761-4E21-B021-50D4BB7E9C0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361A57A-D788-41F2-892C-1D5157A28ED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4E2A8C0E-5DDA-4D4C-9ADC-A4C1D2EDD4F6}"/>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A39C4B6C-4CEE-445A-8960-C02C3D005BD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68144EDE-7C15-4A82-9F25-E9C992ABCEB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2EAAB045-599D-4A47-A3CB-1F34756DF58F}"/>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B2C6D097-6679-4455-8C4A-190AF8F3E274}"/>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973125C7-24EE-4752-97FC-D0E17A11C110}"/>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2E4A2C98-AB8C-45BB-B208-412524E2AA0D}"/>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F2E80C7E-1702-415B-BE72-DDD957B0E074}"/>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DBCD92A3-03FB-43AE-983D-DAA5153FEBCF}"/>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697F1F2-49E0-4FAF-AEA2-58861C021E62}"/>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A3267BAE-C461-4C35-81FB-83B70595F20E}"/>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B95D938-9420-4CA6-8712-46D4B27850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5C34E43-7AAD-405E-A5AF-5C354617A6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007A945-B8E8-4235-8EB3-F87AB81EB7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64A70E5-6655-4483-BECA-1D360A3F790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9B397C6-F179-4FA4-8BA6-324FEFA3EBE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93980</xdr:rowOff>
    </xdr:from>
    <xdr:to>
      <xdr:col>24</xdr:col>
      <xdr:colOff>114300</xdr:colOff>
      <xdr:row>82</xdr:row>
      <xdr:rowOff>24130</xdr:rowOff>
    </xdr:to>
    <xdr:sp macro="" textlink="">
      <xdr:nvSpPr>
        <xdr:cNvPr id="303" name="楕円 302">
          <a:extLst>
            <a:ext uri="{FF2B5EF4-FFF2-40B4-BE49-F238E27FC236}">
              <a16:creationId xmlns:a16="http://schemas.microsoft.com/office/drawing/2014/main" id="{1BAF5BC0-2F39-48F3-AAB7-9E893B27FF03}"/>
            </a:ext>
          </a:extLst>
        </xdr:cNvPr>
        <xdr:cNvSpPr/>
      </xdr:nvSpPr>
      <xdr:spPr>
        <a:xfrm>
          <a:off x="4584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116857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D830BE5F-4F89-4BEA-B810-E5C89CAA3CCA}"/>
            </a:ext>
          </a:extLst>
        </xdr:cNvPr>
        <xdr:cNvSpPr txBox="1"/>
      </xdr:nvSpPr>
      <xdr:spPr>
        <a:xfrm>
          <a:off x="46736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93980</xdr:rowOff>
    </xdr:from>
    <xdr:to>
      <xdr:col>20</xdr:col>
      <xdr:colOff>38100</xdr:colOff>
      <xdr:row>82</xdr:row>
      <xdr:rowOff>24130</xdr:rowOff>
    </xdr:to>
    <xdr:sp macro="" textlink="">
      <xdr:nvSpPr>
        <xdr:cNvPr id="305" name="楕円 304">
          <a:extLst>
            <a:ext uri="{FF2B5EF4-FFF2-40B4-BE49-F238E27FC236}">
              <a16:creationId xmlns:a16="http://schemas.microsoft.com/office/drawing/2014/main" id="{7D8C4784-101D-45C5-8E70-EE177362D1F1}"/>
            </a:ext>
          </a:extLst>
        </xdr:cNvPr>
        <xdr:cNvSpPr/>
      </xdr:nvSpPr>
      <xdr:spPr>
        <a:xfrm>
          <a:off x="3746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144780</xdr:rowOff>
    </xdr:from>
    <xdr:to>
      <xdr:col>24</xdr:col>
      <xdr:colOff>63500</xdr:colOff>
      <xdr:row>81</xdr:row>
      <xdr:rowOff>144780</xdr:rowOff>
    </xdr:to>
    <xdr:cxnSp macro="">
      <xdr:nvCxnSpPr>
        <xdr:cNvPr id="306" name="直線コネクタ 305">
          <a:extLst>
            <a:ext uri="{FF2B5EF4-FFF2-40B4-BE49-F238E27FC236}">
              <a16:creationId xmlns:a16="http://schemas.microsoft.com/office/drawing/2014/main" id="{9556163D-3C4B-4CF5-A7FD-0C9BD27E57D9}"/>
            </a:ext>
          </a:extLst>
        </xdr:cNvPr>
        <xdr:cNvCxnSpPr/>
      </xdr:nvCxnSpPr>
      <xdr:spPr>
        <a:xfrm>
          <a:off x="3797300" y="14032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63500</xdr:rowOff>
    </xdr:from>
    <xdr:to>
      <xdr:col>15</xdr:col>
      <xdr:colOff>101600</xdr:colOff>
      <xdr:row>81</xdr:row>
      <xdr:rowOff>165100</xdr:rowOff>
    </xdr:to>
    <xdr:sp macro="" textlink="">
      <xdr:nvSpPr>
        <xdr:cNvPr id="307" name="楕円 306">
          <a:extLst>
            <a:ext uri="{FF2B5EF4-FFF2-40B4-BE49-F238E27FC236}">
              <a16:creationId xmlns:a16="http://schemas.microsoft.com/office/drawing/2014/main" id="{00D9D4D5-5ABA-4A78-BA3F-B70F743800AA}"/>
            </a:ext>
          </a:extLst>
        </xdr:cNvPr>
        <xdr:cNvSpPr/>
      </xdr:nvSpPr>
      <xdr:spPr>
        <a:xfrm>
          <a:off x="2857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114300</xdr:rowOff>
    </xdr:from>
    <xdr:to>
      <xdr:col>19</xdr:col>
      <xdr:colOff>177800</xdr:colOff>
      <xdr:row>81</xdr:row>
      <xdr:rowOff>144780</xdr:rowOff>
    </xdr:to>
    <xdr:cxnSp macro="">
      <xdr:nvCxnSpPr>
        <xdr:cNvPr id="308" name="直線コネクタ 307">
          <a:extLst>
            <a:ext uri="{FF2B5EF4-FFF2-40B4-BE49-F238E27FC236}">
              <a16:creationId xmlns:a16="http://schemas.microsoft.com/office/drawing/2014/main" id="{834BBF7E-CB31-4216-B5ED-AEF1E63A9CE5}"/>
            </a:ext>
          </a:extLst>
        </xdr:cNvPr>
        <xdr:cNvCxnSpPr/>
      </xdr:nvCxnSpPr>
      <xdr:spPr>
        <a:xfrm>
          <a:off x="2908300" y="14001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31114</xdr:rowOff>
    </xdr:from>
    <xdr:to>
      <xdr:col>10</xdr:col>
      <xdr:colOff>165100</xdr:colOff>
      <xdr:row>81</xdr:row>
      <xdr:rowOff>132714</xdr:rowOff>
    </xdr:to>
    <xdr:sp macro="" textlink="">
      <xdr:nvSpPr>
        <xdr:cNvPr id="309" name="楕円 308">
          <a:extLst>
            <a:ext uri="{FF2B5EF4-FFF2-40B4-BE49-F238E27FC236}">
              <a16:creationId xmlns:a16="http://schemas.microsoft.com/office/drawing/2014/main" id="{4955DBC0-707A-4C20-AE63-1481B818248C}"/>
            </a:ext>
          </a:extLst>
        </xdr:cNvPr>
        <xdr:cNvSpPr/>
      </xdr:nvSpPr>
      <xdr:spPr>
        <a:xfrm>
          <a:off x="1968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81914</xdr:rowOff>
    </xdr:from>
    <xdr:to>
      <xdr:col>15</xdr:col>
      <xdr:colOff>50800</xdr:colOff>
      <xdr:row>81</xdr:row>
      <xdr:rowOff>114300</xdr:rowOff>
    </xdr:to>
    <xdr:cxnSp macro="">
      <xdr:nvCxnSpPr>
        <xdr:cNvPr id="310" name="直線コネクタ 309">
          <a:extLst>
            <a:ext uri="{FF2B5EF4-FFF2-40B4-BE49-F238E27FC236}">
              <a16:creationId xmlns:a16="http://schemas.microsoft.com/office/drawing/2014/main" id="{2CC5F611-09E0-4473-90F2-E26508902D5F}"/>
            </a:ext>
          </a:extLst>
        </xdr:cNvPr>
        <xdr:cNvCxnSpPr/>
      </xdr:nvCxnSpPr>
      <xdr:spPr>
        <a:xfrm>
          <a:off x="2019300" y="139693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311" name="楕円 310">
          <a:extLst>
            <a:ext uri="{FF2B5EF4-FFF2-40B4-BE49-F238E27FC236}">
              <a16:creationId xmlns:a16="http://schemas.microsoft.com/office/drawing/2014/main" id="{8718925F-BE99-4BAD-9442-060C655EA130}"/>
            </a:ext>
          </a:extLst>
        </xdr:cNvPr>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72389</xdr:rowOff>
    </xdr:from>
    <xdr:to>
      <xdr:col>10</xdr:col>
      <xdr:colOff>114300</xdr:colOff>
      <xdr:row>81</xdr:row>
      <xdr:rowOff>81914</xdr:rowOff>
    </xdr:to>
    <xdr:cxnSp macro="">
      <xdr:nvCxnSpPr>
        <xdr:cNvPr id="312" name="直線コネクタ 311">
          <a:extLst>
            <a:ext uri="{FF2B5EF4-FFF2-40B4-BE49-F238E27FC236}">
              <a16:creationId xmlns:a16="http://schemas.microsoft.com/office/drawing/2014/main" id="{F041606A-5C1D-4ABC-9B9C-B76D8ABAC7C1}"/>
            </a:ext>
          </a:extLst>
        </xdr:cNvPr>
        <xdr:cNvCxnSpPr/>
      </xdr:nvCxnSpPr>
      <xdr:spPr>
        <a:xfrm>
          <a:off x="1130300" y="139598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2F66FBE9-369E-444A-8E94-B50D9EB15C5B}"/>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ECB5606C-CEFA-4834-8381-757D7C76F235}"/>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159F5ECA-5AB2-4513-9674-9521BBE8F4AE}"/>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0DF7B017-69FF-4B7D-ABE3-DE298F9AFE58}"/>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40657</xdr:rowOff>
    </xdr:from>
    <xdr:ext cx="405111" cy="259045"/>
    <xdr:sp macro="" textlink="">
      <xdr:nvSpPr>
        <xdr:cNvPr id="317" name="n_1mainValue【公営住宅】&#10;有形固定資産減価償却率">
          <a:extLst>
            <a:ext uri="{FF2B5EF4-FFF2-40B4-BE49-F238E27FC236}">
              <a16:creationId xmlns:a16="http://schemas.microsoft.com/office/drawing/2014/main" id="{2E2840F4-EEB5-46DF-964C-AB1881832832}"/>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318" name="n_2mainValue【公営住宅】&#10;有形固定資産減価償却率">
          <a:extLst>
            <a:ext uri="{FF2B5EF4-FFF2-40B4-BE49-F238E27FC236}">
              <a16:creationId xmlns:a16="http://schemas.microsoft.com/office/drawing/2014/main" id="{56B95CAE-AF28-45BB-84DC-B0C7EAA073C3}"/>
            </a:ext>
          </a:extLst>
        </xdr:cNvPr>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149241</xdr:rowOff>
    </xdr:from>
    <xdr:ext cx="405111" cy="259045"/>
    <xdr:sp macro="" textlink="">
      <xdr:nvSpPr>
        <xdr:cNvPr id="319" name="n_3mainValue【公営住宅】&#10;有形固定資産減価償却率">
          <a:extLst>
            <a:ext uri="{FF2B5EF4-FFF2-40B4-BE49-F238E27FC236}">
              <a16:creationId xmlns:a16="http://schemas.microsoft.com/office/drawing/2014/main" id="{E02BEF77-DABB-46B7-A914-16FBB15E87FC}"/>
            </a:ext>
          </a:extLst>
        </xdr:cNvPr>
        <xdr:cNvSpPr txBox="1"/>
      </xdr:nvSpPr>
      <xdr:spPr>
        <a:xfrm>
          <a:off x="1816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20" name="n_4mainValue【公営住宅】&#10;有形固定資産減価償却率">
          <a:extLst>
            <a:ext uri="{FF2B5EF4-FFF2-40B4-BE49-F238E27FC236}">
              <a16:creationId xmlns:a16="http://schemas.microsoft.com/office/drawing/2014/main" id="{85E2FD45-776B-4749-9A16-E8C6DEECF370}"/>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77F0C69-641A-4F64-8E53-D8786CC4FD0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6AB64938-D907-40D4-868B-B7485D3C62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6587ABB-AB9C-4ABB-9881-6159B52FB2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506A8B2C-BB7F-4C03-BA3D-9491DFCC8B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28F57FA-E895-4A40-AF75-F3686E2FD5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860DDA66-20B0-4402-A383-41C343810C3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6586B6A-913D-4A98-BC2C-B4846766C5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1FA8D872-64D1-4084-B315-0D123A7DDA4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8A757A07-12FF-48A1-A249-AB8481EEBF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DB2E292F-AEC6-4522-9515-5EB1F07DCA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C0BC2A80-FBAF-46DD-8092-4733664F8F6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C6E2DD04-629A-4031-AE59-711E677510D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5C6DC092-9AAC-4CDC-8D2B-B432475D0AC2}"/>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869CE6C6-9380-4016-8099-184641638EF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8EE8F9EB-4D36-4931-AD24-3ADB449AF48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2BB765CC-31B2-44F5-98A4-894D1A73326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45A5F435-EBF5-4ADF-9A10-C9CC5F9C61A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5E0E225F-676F-4B50-829F-27EA300340C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E66AC429-8AEF-441C-9FF8-06A32D180FF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331CCCE-28E5-4E66-AE22-762E3091FA41}"/>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CFBBD3E5-7026-4C3B-9AF1-702F34F24FB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E6E34CA8-CCAA-4025-856E-529F578A2B6A}"/>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2D18B909-13CA-45A4-887B-01EF1447629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7F74F97B-118F-47C7-832F-F1040DD01B9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743D046-14DB-4D57-ABF2-EA85078E13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5AD6BBFB-0D7A-439B-BA28-1085B8DAC759}"/>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ADB00C8E-04DC-4846-B206-841E3E063F91}"/>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ABA3DC48-8AC5-4D0F-AA82-9F6D1449544E}"/>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3D9FCAD9-D47E-44F0-B91F-031869C0D094}"/>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387523FA-DD75-47C6-AD6E-EBC03571957E}"/>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0E86DEE5-EB84-4F1E-90DE-CC36956CC247}"/>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86781F8E-B26A-4313-9003-3858FDCCADED}"/>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AC3326F0-6547-4B98-B4AE-625738B311DE}"/>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1BA1B29A-EA6F-43F9-8C5F-38A68FDA3DEA}"/>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B8369876-001D-4504-B070-E478F2FC7112}"/>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93D6F12D-2E4F-4860-804E-002B2D52A732}"/>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B776A02-E157-40EC-94BD-F2EE692700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3D032E1-B912-4E86-BB07-C8E8EEE0E8A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9CF5843-6D88-45E1-A9FA-EB8A623AC2F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0037AC0-DC6F-4807-A1CB-DC46B98E0EB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8E87518-6714-40A5-A8FC-28F99985767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109874</xdr:rowOff>
    </xdr:from>
    <xdr:to>
      <xdr:col>55</xdr:col>
      <xdr:colOff>50800</xdr:colOff>
      <xdr:row>81</xdr:row>
      <xdr:rowOff>40024</xdr:rowOff>
    </xdr:to>
    <xdr:sp macro="" textlink="">
      <xdr:nvSpPr>
        <xdr:cNvPr id="362" name="楕円 361">
          <a:extLst>
            <a:ext uri="{FF2B5EF4-FFF2-40B4-BE49-F238E27FC236}">
              <a16:creationId xmlns:a16="http://schemas.microsoft.com/office/drawing/2014/main" id="{3CD604EF-B183-46E6-9C7B-03A2F68C6733}"/>
            </a:ext>
          </a:extLst>
        </xdr:cNvPr>
        <xdr:cNvSpPr/>
      </xdr:nvSpPr>
      <xdr:spPr>
        <a:xfrm>
          <a:off x="10426700" y="1382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132751</xdr:rowOff>
    </xdr:from>
    <xdr:ext cx="469744" cy="259045"/>
    <xdr:sp macro="" textlink="">
      <xdr:nvSpPr>
        <xdr:cNvPr id="363" name="【公営住宅】&#10;一人当たり面積該当値テキスト">
          <a:extLst>
            <a:ext uri="{FF2B5EF4-FFF2-40B4-BE49-F238E27FC236}">
              <a16:creationId xmlns:a16="http://schemas.microsoft.com/office/drawing/2014/main" id="{DDBD424E-D1EB-4EAE-B315-02620C5CD78D}"/>
            </a:ext>
          </a:extLst>
        </xdr:cNvPr>
        <xdr:cNvSpPr txBox="1"/>
      </xdr:nvSpPr>
      <xdr:spPr>
        <a:xfrm>
          <a:off x="10515600" y="1367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136544</xdr:rowOff>
    </xdr:from>
    <xdr:to>
      <xdr:col>50</xdr:col>
      <xdr:colOff>165100</xdr:colOff>
      <xdr:row>81</xdr:row>
      <xdr:rowOff>66694</xdr:rowOff>
    </xdr:to>
    <xdr:sp macro="" textlink="">
      <xdr:nvSpPr>
        <xdr:cNvPr id="364" name="楕円 363">
          <a:extLst>
            <a:ext uri="{FF2B5EF4-FFF2-40B4-BE49-F238E27FC236}">
              <a16:creationId xmlns:a16="http://schemas.microsoft.com/office/drawing/2014/main" id="{8B24527A-F30E-4F5B-83CC-F27171CDC633}"/>
            </a:ext>
          </a:extLst>
        </xdr:cNvPr>
        <xdr:cNvSpPr/>
      </xdr:nvSpPr>
      <xdr:spPr>
        <a:xfrm>
          <a:off x="9588500" y="138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160674</xdr:rowOff>
    </xdr:from>
    <xdr:to>
      <xdr:col>55</xdr:col>
      <xdr:colOff>0</xdr:colOff>
      <xdr:row>81</xdr:row>
      <xdr:rowOff>15894</xdr:rowOff>
    </xdr:to>
    <xdr:cxnSp macro="">
      <xdr:nvCxnSpPr>
        <xdr:cNvPr id="365" name="直線コネクタ 364">
          <a:extLst>
            <a:ext uri="{FF2B5EF4-FFF2-40B4-BE49-F238E27FC236}">
              <a16:creationId xmlns:a16="http://schemas.microsoft.com/office/drawing/2014/main" id="{9ADD278F-B219-47D7-925E-AF4D5A08BED7}"/>
            </a:ext>
          </a:extLst>
        </xdr:cNvPr>
        <xdr:cNvCxnSpPr/>
      </xdr:nvCxnSpPr>
      <xdr:spPr>
        <a:xfrm flipV="1">
          <a:off x="9639300" y="13876674"/>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152110</xdr:rowOff>
    </xdr:from>
    <xdr:to>
      <xdr:col>46</xdr:col>
      <xdr:colOff>38100</xdr:colOff>
      <xdr:row>81</xdr:row>
      <xdr:rowOff>82260</xdr:rowOff>
    </xdr:to>
    <xdr:sp macro="" textlink="">
      <xdr:nvSpPr>
        <xdr:cNvPr id="366" name="楕円 365">
          <a:extLst>
            <a:ext uri="{FF2B5EF4-FFF2-40B4-BE49-F238E27FC236}">
              <a16:creationId xmlns:a16="http://schemas.microsoft.com/office/drawing/2014/main" id="{DE06B44C-1F15-46F3-BFC0-870FEBFF5D1A}"/>
            </a:ext>
          </a:extLst>
        </xdr:cNvPr>
        <xdr:cNvSpPr/>
      </xdr:nvSpPr>
      <xdr:spPr>
        <a:xfrm>
          <a:off x="8699500" y="138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15894</xdr:rowOff>
    </xdr:from>
    <xdr:to>
      <xdr:col>50</xdr:col>
      <xdr:colOff>114300</xdr:colOff>
      <xdr:row>81</xdr:row>
      <xdr:rowOff>31460</xdr:rowOff>
    </xdr:to>
    <xdr:cxnSp macro="">
      <xdr:nvCxnSpPr>
        <xdr:cNvPr id="367" name="直線コネクタ 366">
          <a:extLst>
            <a:ext uri="{FF2B5EF4-FFF2-40B4-BE49-F238E27FC236}">
              <a16:creationId xmlns:a16="http://schemas.microsoft.com/office/drawing/2014/main" id="{7D70180E-E55F-4636-A001-240F99D19700}"/>
            </a:ext>
          </a:extLst>
        </xdr:cNvPr>
        <xdr:cNvCxnSpPr/>
      </xdr:nvCxnSpPr>
      <xdr:spPr>
        <a:xfrm flipV="1">
          <a:off x="8750300" y="13903344"/>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2866</xdr:rowOff>
    </xdr:from>
    <xdr:to>
      <xdr:col>41</xdr:col>
      <xdr:colOff>101600</xdr:colOff>
      <xdr:row>81</xdr:row>
      <xdr:rowOff>104466</xdr:rowOff>
    </xdr:to>
    <xdr:sp macro="" textlink="">
      <xdr:nvSpPr>
        <xdr:cNvPr id="368" name="楕円 367">
          <a:extLst>
            <a:ext uri="{FF2B5EF4-FFF2-40B4-BE49-F238E27FC236}">
              <a16:creationId xmlns:a16="http://schemas.microsoft.com/office/drawing/2014/main" id="{942B00FE-3EF7-4EDF-B413-29CAE3FF4488}"/>
            </a:ext>
          </a:extLst>
        </xdr:cNvPr>
        <xdr:cNvSpPr/>
      </xdr:nvSpPr>
      <xdr:spPr>
        <a:xfrm>
          <a:off x="7810500" y="138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31460</xdr:rowOff>
    </xdr:from>
    <xdr:to>
      <xdr:col>45</xdr:col>
      <xdr:colOff>177800</xdr:colOff>
      <xdr:row>81</xdr:row>
      <xdr:rowOff>53666</xdr:rowOff>
    </xdr:to>
    <xdr:cxnSp macro="">
      <xdr:nvCxnSpPr>
        <xdr:cNvPr id="369" name="直線コネクタ 368">
          <a:extLst>
            <a:ext uri="{FF2B5EF4-FFF2-40B4-BE49-F238E27FC236}">
              <a16:creationId xmlns:a16="http://schemas.microsoft.com/office/drawing/2014/main" id="{0E30A966-5C98-4072-8612-F955D5AAD355}"/>
            </a:ext>
          </a:extLst>
        </xdr:cNvPr>
        <xdr:cNvCxnSpPr/>
      </xdr:nvCxnSpPr>
      <xdr:spPr>
        <a:xfrm flipV="1">
          <a:off x="7861300" y="13918910"/>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151892</xdr:rowOff>
    </xdr:from>
    <xdr:to>
      <xdr:col>36</xdr:col>
      <xdr:colOff>165100</xdr:colOff>
      <xdr:row>81</xdr:row>
      <xdr:rowOff>82042</xdr:rowOff>
    </xdr:to>
    <xdr:sp macro="" textlink="">
      <xdr:nvSpPr>
        <xdr:cNvPr id="370" name="楕円 369">
          <a:extLst>
            <a:ext uri="{FF2B5EF4-FFF2-40B4-BE49-F238E27FC236}">
              <a16:creationId xmlns:a16="http://schemas.microsoft.com/office/drawing/2014/main" id="{FAB2D14B-DDC8-438A-8A6B-E97D4A35E02C}"/>
            </a:ext>
          </a:extLst>
        </xdr:cNvPr>
        <xdr:cNvSpPr/>
      </xdr:nvSpPr>
      <xdr:spPr>
        <a:xfrm>
          <a:off x="6921500" y="138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31242</xdr:rowOff>
    </xdr:from>
    <xdr:to>
      <xdr:col>41</xdr:col>
      <xdr:colOff>50800</xdr:colOff>
      <xdr:row>81</xdr:row>
      <xdr:rowOff>53666</xdr:rowOff>
    </xdr:to>
    <xdr:cxnSp macro="">
      <xdr:nvCxnSpPr>
        <xdr:cNvPr id="371" name="直線コネクタ 370">
          <a:extLst>
            <a:ext uri="{FF2B5EF4-FFF2-40B4-BE49-F238E27FC236}">
              <a16:creationId xmlns:a16="http://schemas.microsoft.com/office/drawing/2014/main" id="{A92869B2-E431-4888-B81A-34DB6B4E333C}"/>
            </a:ext>
          </a:extLst>
        </xdr:cNvPr>
        <xdr:cNvCxnSpPr/>
      </xdr:nvCxnSpPr>
      <xdr:spPr>
        <a:xfrm>
          <a:off x="6972300" y="13918692"/>
          <a:ext cx="8890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58CD943D-9FC7-4AF7-8AF5-E60EE03B342B}"/>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D33BA9F9-C164-471E-95C2-8A3B249BA080}"/>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657A0440-FC27-4BEE-86DF-4EB632E4D19A}"/>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882DCBCC-4B3E-4CBF-98C2-F2A85D8E231B}"/>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83221</xdr:rowOff>
    </xdr:from>
    <xdr:ext cx="469744" cy="259045"/>
    <xdr:sp macro="" textlink="">
      <xdr:nvSpPr>
        <xdr:cNvPr id="376" name="n_1mainValue【公営住宅】&#10;一人当たり面積">
          <a:extLst>
            <a:ext uri="{FF2B5EF4-FFF2-40B4-BE49-F238E27FC236}">
              <a16:creationId xmlns:a16="http://schemas.microsoft.com/office/drawing/2014/main" id="{0BD19415-B35B-4BEA-9B0E-0F7F8122FE1D}"/>
            </a:ext>
          </a:extLst>
        </xdr:cNvPr>
        <xdr:cNvSpPr txBox="1"/>
      </xdr:nvSpPr>
      <xdr:spPr>
        <a:xfrm>
          <a:off x="9391727" y="1362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98787</xdr:rowOff>
    </xdr:from>
    <xdr:ext cx="469744" cy="259045"/>
    <xdr:sp macro="" textlink="">
      <xdr:nvSpPr>
        <xdr:cNvPr id="377" name="n_2mainValue【公営住宅】&#10;一人当たり面積">
          <a:extLst>
            <a:ext uri="{FF2B5EF4-FFF2-40B4-BE49-F238E27FC236}">
              <a16:creationId xmlns:a16="http://schemas.microsoft.com/office/drawing/2014/main" id="{18535B68-C12A-4EB1-A035-0CCE0193D5E6}"/>
            </a:ext>
          </a:extLst>
        </xdr:cNvPr>
        <xdr:cNvSpPr txBox="1"/>
      </xdr:nvSpPr>
      <xdr:spPr>
        <a:xfrm>
          <a:off x="8515427" y="136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120993</xdr:rowOff>
    </xdr:from>
    <xdr:ext cx="469744" cy="259045"/>
    <xdr:sp macro="" textlink="">
      <xdr:nvSpPr>
        <xdr:cNvPr id="378" name="n_3mainValue【公営住宅】&#10;一人当たり面積">
          <a:extLst>
            <a:ext uri="{FF2B5EF4-FFF2-40B4-BE49-F238E27FC236}">
              <a16:creationId xmlns:a16="http://schemas.microsoft.com/office/drawing/2014/main" id="{818B7F64-55BB-4823-9F3C-F2F27849799B}"/>
            </a:ext>
          </a:extLst>
        </xdr:cNvPr>
        <xdr:cNvSpPr txBox="1"/>
      </xdr:nvSpPr>
      <xdr:spPr>
        <a:xfrm>
          <a:off x="7626427" y="1366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98569</xdr:rowOff>
    </xdr:from>
    <xdr:ext cx="469744" cy="259045"/>
    <xdr:sp macro="" textlink="">
      <xdr:nvSpPr>
        <xdr:cNvPr id="379" name="n_4mainValue【公営住宅】&#10;一人当たり面積">
          <a:extLst>
            <a:ext uri="{FF2B5EF4-FFF2-40B4-BE49-F238E27FC236}">
              <a16:creationId xmlns:a16="http://schemas.microsoft.com/office/drawing/2014/main" id="{D5DC7981-44CA-40E6-A172-A4FB1C428516}"/>
            </a:ext>
          </a:extLst>
        </xdr:cNvPr>
        <xdr:cNvSpPr txBox="1"/>
      </xdr:nvSpPr>
      <xdr:spPr>
        <a:xfrm>
          <a:off x="6737427" y="136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7F3C710-40FD-48E5-AEC4-C679C10586C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9E5B758B-2402-4B3F-A180-983E5B18E0B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C560AF4-D475-4DC2-BE3C-B9D24E2692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930344F4-6DFC-4BA4-A996-5D75714185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D76EBBD-16EC-4807-9E47-E5AB4828C4E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2E08734-FD94-42FC-A8EC-98F754B3ACC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AF94219E-700D-4B0A-9285-1FEE4F34FB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3043798C-D17A-46B6-961E-BF57D01FAF9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FF265055-E93E-4B14-AA0F-93A6E846C3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AED51D9C-EDD4-409A-B3F8-5E521CC4360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E17E8080-EB11-4512-8D86-56D0B55C436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B6B251AE-B2C7-45FA-BB3F-305A539789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3BB119B8-3380-4013-8B19-E13499255EC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E0BA261A-75CC-4558-92D1-8BD2A8BDED1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B1ADD2DB-A1F7-4D3D-83AF-FDD632E5894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FC32D1B-741E-41CA-B10C-AE6DAF588B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B0934D7-94D2-411E-980C-A6EB4772D2F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4A18AB97-DBFC-46DC-A6A1-5316A90B441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C5051D55-3B7B-4C52-9816-9BEF762B27A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3B140CE4-01F8-4C01-A6BD-1BC58815AE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5A0D9F96-1102-479E-8118-9065F692D9D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D960DF15-3470-4CD7-ADCC-E01374FE0C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F6252C60-F176-4E0F-8894-5AE64C8B10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853DDC71-B64B-48A8-86B9-F88E96095AA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41D48634-36D7-44A7-9C69-3BF573B269D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875FDFC1-11C5-4FC6-A08F-5BAC7967B4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4A1C6753-F2AB-40B6-80F9-297E498DD44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B9EBD0EE-4D3C-453C-8EC2-4CD32CE9ADD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CE3B1490-FB0F-401D-9636-B37DA6623BF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55654C92-476E-4A65-8360-A4D14913A4C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EDD2BD80-8FB5-48C6-921C-A2028A1A01C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914B5BD3-4A5D-4511-8062-5AAA41E3A99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DDB37828-221D-4C04-A1E5-A72F09C765D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7B2C1564-B959-42F5-A362-E555D8D0940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4B3F05E2-ECFA-4FDB-8EBD-BDE26A958F4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7CC898F8-E70F-4871-930C-D27E363D7ED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1DCC2367-2A6A-4792-847B-05E41FB4BF4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F6852769-7FD6-4249-AF51-84C50BA1C58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9810B4F9-4B06-41D6-A704-0827C0F7970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43AE117D-13B2-4DBD-B765-CDF3F38E49D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FA6EE81-AEF8-411B-BA63-B86FCFC8E1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7CDDA6A4-6C00-4209-BA88-CD5B8064CE65}"/>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A0DC806-9ACC-487D-A23F-4C6573F8AA6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8498D66D-A6B0-4FCC-B75E-4E028733008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65C8B3F7-F837-40E3-ABEA-C1221E9F2972}"/>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69E025AF-E9E2-48B7-92E8-21AE7D385AA6}"/>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7D43C2E-E078-48FA-AD92-D7665839E91B}"/>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E9350DE0-E07C-450E-865E-7E71BC835775}"/>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908F9EF6-723A-47D5-A2A7-6E0271675B9F}"/>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240CFED2-5C58-4687-8BDD-9F693977B37A}"/>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838AE74C-9F3E-41D9-83BB-8F41F6A461BB}"/>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8D9E4560-D8F7-46DD-9C3F-B17490DACBE6}"/>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8A4BA74-1FCA-4DCE-9B7E-72C459296D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4614B71-9A60-4C69-85FC-165ACAF25D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3C242E9-86B1-490A-8819-46A8B3C05E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8350383-03E5-4113-9A46-AFFDEA8EC0F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93002E0-BAE4-46DF-8991-D329A9D0E6B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37" name="楕円 436">
          <a:extLst>
            <a:ext uri="{FF2B5EF4-FFF2-40B4-BE49-F238E27FC236}">
              <a16:creationId xmlns:a16="http://schemas.microsoft.com/office/drawing/2014/main" id="{D40783AD-DDA7-47ED-8F39-87556461F3B0}"/>
            </a:ext>
          </a:extLst>
        </xdr:cNvPr>
        <xdr:cNvSpPr/>
      </xdr:nvSpPr>
      <xdr:spPr>
        <a:xfrm>
          <a:off x="16268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142620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54C000E7-320C-4A02-BC8B-6BF9FB7F2A17}"/>
            </a:ext>
          </a:extLst>
        </xdr:cNvPr>
        <xdr:cNvSpPr txBox="1"/>
      </xdr:nvSpPr>
      <xdr:spPr>
        <a:xfrm>
          <a:off x="163576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141333</xdr:rowOff>
    </xdr:from>
    <xdr:to>
      <xdr:col>81</xdr:col>
      <xdr:colOff>101600</xdr:colOff>
      <xdr:row>38</xdr:row>
      <xdr:rowOff>71482</xdr:rowOff>
    </xdr:to>
    <xdr:sp macro="" textlink="">
      <xdr:nvSpPr>
        <xdr:cNvPr id="439" name="楕円 438">
          <a:extLst>
            <a:ext uri="{FF2B5EF4-FFF2-40B4-BE49-F238E27FC236}">
              <a16:creationId xmlns:a16="http://schemas.microsoft.com/office/drawing/2014/main" id="{E1E51DB5-E904-4DB2-A8C2-94AC859B2EF4}"/>
            </a:ext>
          </a:extLst>
        </xdr:cNvPr>
        <xdr:cNvSpPr/>
      </xdr:nvSpPr>
      <xdr:spPr>
        <a:xfrm>
          <a:off x="15430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20683</xdr:rowOff>
    </xdr:from>
    <xdr:to>
      <xdr:col>85</xdr:col>
      <xdr:colOff>127000</xdr:colOff>
      <xdr:row>38</xdr:row>
      <xdr:rowOff>43543</xdr:rowOff>
    </xdr:to>
    <xdr:cxnSp macro="">
      <xdr:nvCxnSpPr>
        <xdr:cNvPr id="440" name="直線コネクタ 439">
          <a:extLst>
            <a:ext uri="{FF2B5EF4-FFF2-40B4-BE49-F238E27FC236}">
              <a16:creationId xmlns:a16="http://schemas.microsoft.com/office/drawing/2014/main" id="{B50D4AAC-6D66-4AC4-BE4D-8E644270637A}"/>
            </a:ext>
          </a:extLst>
        </xdr:cNvPr>
        <xdr:cNvCxnSpPr/>
      </xdr:nvCxnSpPr>
      <xdr:spPr>
        <a:xfrm>
          <a:off x="15481300" y="65357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41" name="楕円 440">
          <a:extLst>
            <a:ext uri="{FF2B5EF4-FFF2-40B4-BE49-F238E27FC236}">
              <a16:creationId xmlns:a16="http://schemas.microsoft.com/office/drawing/2014/main" id="{09E6A7BC-4FDB-49B7-8872-07A80CFEF6FC}"/>
            </a:ext>
          </a:extLst>
        </xdr:cNvPr>
        <xdr:cNvSpPr/>
      </xdr:nvSpPr>
      <xdr:spPr>
        <a:xfrm>
          <a:off x="14541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159476</xdr:rowOff>
    </xdr:from>
    <xdr:to>
      <xdr:col>81</xdr:col>
      <xdr:colOff>50800</xdr:colOff>
      <xdr:row>38</xdr:row>
      <xdr:rowOff>20683</xdr:rowOff>
    </xdr:to>
    <xdr:cxnSp macro="">
      <xdr:nvCxnSpPr>
        <xdr:cNvPr id="442" name="直線コネクタ 441">
          <a:extLst>
            <a:ext uri="{FF2B5EF4-FFF2-40B4-BE49-F238E27FC236}">
              <a16:creationId xmlns:a16="http://schemas.microsoft.com/office/drawing/2014/main" id="{C5B209AF-9817-4463-9919-B330E596FA4C}"/>
            </a:ext>
          </a:extLst>
        </xdr:cNvPr>
        <xdr:cNvCxnSpPr/>
      </xdr:nvCxnSpPr>
      <xdr:spPr>
        <a:xfrm>
          <a:off x="14592300" y="65031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69487</xdr:rowOff>
    </xdr:from>
    <xdr:to>
      <xdr:col>72</xdr:col>
      <xdr:colOff>38100</xdr:colOff>
      <xdr:row>37</xdr:row>
      <xdr:rowOff>171087</xdr:rowOff>
    </xdr:to>
    <xdr:sp macro="" textlink="">
      <xdr:nvSpPr>
        <xdr:cNvPr id="443" name="楕円 442">
          <a:extLst>
            <a:ext uri="{FF2B5EF4-FFF2-40B4-BE49-F238E27FC236}">
              <a16:creationId xmlns:a16="http://schemas.microsoft.com/office/drawing/2014/main" id="{CD7FC885-1F64-49E8-9714-72C20D01B50D}"/>
            </a:ext>
          </a:extLst>
        </xdr:cNvPr>
        <xdr:cNvSpPr/>
      </xdr:nvSpPr>
      <xdr:spPr>
        <a:xfrm>
          <a:off x="13652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120287</xdr:rowOff>
    </xdr:from>
    <xdr:to>
      <xdr:col>76</xdr:col>
      <xdr:colOff>114300</xdr:colOff>
      <xdr:row>37</xdr:row>
      <xdr:rowOff>159476</xdr:rowOff>
    </xdr:to>
    <xdr:cxnSp macro="">
      <xdr:nvCxnSpPr>
        <xdr:cNvPr id="444" name="直線コネクタ 443">
          <a:extLst>
            <a:ext uri="{FF2B5EF4-FFF2-40B4-BE49-F238E27FC236}">
              <a16:creationId xmlns:a16="http://schemas.microsoft.com/office/drawing/2014/main" id="{3027AD74-F7F8-470C-BB4C-C5BBFE082281}"/>
            </a:ext>
          </a:extLst>
        </xdr:cNvPr>
        <xdr:cNvCxnSpPr/>
      </xdr:nvCxnSpPr>
      <xdr:spPr>
        <a:xfrm>
          <a:off x="13703300" y="64639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147864</xdr:rowOff>
    </xdr:from>
    <xdr:to>
      <xdr:col>67</xdr:col>
      <xdr:colOff>101600</xdr:colOff>
      <xdr:row>37</xdr:row>
      <xdr:rowOff>78014</xdr:rowOff>
    </xdr:to>
    <xdr:sp macro="" textlink="">
      <xdr:nvSpPr>
        <xdr:cNvPr id="445" name="楕円 444">
          <a:extLst>
            <a:ext uri="{FF2B5EF4-FFF2-40B4-BE49-F238E27FC236}">
              <a16:creationId xmlns:a16="http://schemas.microsoft.com/office/drawing/2014/main" id="{5A08DB08-8235-43E3-88E6-05532333BD97}"/>
            </a:ext>
          </a:extLst>
        </xdr:cNvPr>
        <xdr:cNvSpPr/>
      </xdr:nvSpPr>
      <xdr:spPr>
        <a:xfrm>
          <a:off x="12763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27214</xdr:rowOff>
    </xdr:from>
    <xdr:to>
      <xdr:col>71</xdr:col>
      <xdr:colOff>177800</xdr:colOff>
      <xdr:row>37</xdr:row>
      <xdr:rowOff>120287</xdr:rowOff>
    </xdr:to>
    <xdr:cxnSp macro="">
      <xdr:nvCxnSpPr>
        <xdr:cNvPr id="446" name="直線コネクタ 445">
          <a:extLst>
            <a:ext uri="{FF2B5EF4-FFF2-40B4-BE49-F238E27FC236}">
              <a16:creationId xmlns:a16="http://schemas.microsoft.com/office/drawing/2014/main" id="{4103FE43-48EE-4F95-95CE-5A38534F529C}"/>
            </a:ext>
          </a:extLst>
        </xdr:cNvPr>
        <xdr:cNvCxnSpPr/>
      </xdr:nvCxnSpPr>
      <xdr:spPr>
        <a:xfrm>
          <a:off x="12814300" y="637086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548DAB4A-0D50-4F92-84A1-448B70757FC6}"/>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D052E0D6-8E75-452A-9284-CAD3D47F25FB}"/>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64582B0-2073-42E9-A9EC-BA47D965FF63}"/>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711E1926-EFCA-4932-A754-4784766A2572}"/>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62610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3F8FD2F-A1F2-439D-AFF0-5AC7146CE3FA}"/>
            </a:ext>
          </a:extLst>
        </xdr:cNvPr>
        <xdr:cNvSpPr txBox="1"/>
      </xdr:nvSpPr>
      <xdr:spPr>
        <a:xfrm>
          <a:off x="152660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D0AAD88-AF3F-44C9-BFF1-3995EF00338F}"/>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16164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32BE9B6-CC5D-4008-BD94-8FF1FE6E2345}"/>
            </a:ext>
          </a:extLst>
        </xdr:cNvPr>
        <xdr:cNvSpPr txBox="1"/>
      </xdr:nvSpPr>
      <xdr:spPr>
        <a:xfrm>
          <a:off x="13500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94541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5F1E3D36-3F1C-459B-8390-7C46E54B3AF7}"/>
            </a:ext>
          </a:extLst>
        </xdr:cNvPr>
        <xdr:cNvSpPr txBox="1"/>
      </xdr:nvSpPr>
      <xdr:spPr>
        <a:xfrm>
          <a:off x="12611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FFDF7A89-3442-40A9-BF97-650D5F107C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F168C39A-53AC-4AD7-8956-28D1CD7C58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762DD39E-D9AF-4F41-BF58-6F5BEEB8B2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5A3186BD-316B-4DF8-8A19-493B4BF1F7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64F025E4-A956-4DDF-B0A4-CD021A73F8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F6FC0FC-A195-48BC-828F-FDE4FDB24E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85556EC-A6FA-4536-BB4B-85F7720ED7E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9E80AC63-5105-4A56-A78E-4F32A13C4FD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F257A093-AF3F-44C0-A572-FFF017D8077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4D0CCA9-294A-41B7-87A6-2726536A295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2A63EF5E-3DF6-497E-BE58-BE4B79223D9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24C6EA5-D751-41CD-9D00-A7A878B2387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B6BAC055-87EB-46A3-AF2C-E3D3EB5D68C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181037F2-0BF8-46F8-BBE8-81B31C5A84D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1EC1ABAC-1F7C-414E-9465-7FE551D8F4E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B0742659-5FF6-4C8A-8F9B-FBA382CE9B6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44990F5E-7FE2-4666-8F92-ABEBFF7D6F2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335E4D3B-0C5B-42D0-951B-2A8D4BD11DF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3A07C9A-1A1F-4204-B8D1-CA5682D765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4115E7C7-A710-45ED-8370-69DDCDBC2F4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6D1EFB2D-1BB9-4E86-8BF3-FA326B3FBA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1D311D64-4B54-4412-AC93-F72D7FA187E1}"/>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4B535669-E207-4808-97DA-317B4C32BB72}"/>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34198C4F-32A7-4B2E-9946-2018599A4837}"/>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9BA73F82-782A-4E36-914F-8262DC2E8B5D}"/>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42BC40EA-E368-4AE6-8D9F-E31E7C199CD2}"/>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B1ECEFF-D83D-41C1-8DE6-D897D62C2EBC}"/>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4EBB0302-C5F4-415D-B33E-AF25E7B22B0F}"/>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0D5B79C9-1294-4DEA-83E3-AE3799D6B25D}"/>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094EAFD1-063E-4D86-9600-94F2DFB80AB3}"/>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CC486574-BD28-4630-AD43-18AC05B058FE}"/>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2B1BCF1B-C72B-413C-8B21-353F0F9AE059}"/>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422AE83-2DA0-4FA2-A8EA-A96CFAE3C40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5A27BEE-08C4-4536-9C9B-B7F02D835D7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F6B95EE-1260-4057-8220-13AE888779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08EB90A-C33A-48BE-8E51-04C1123F7DD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5FE07A0-EFF1-431A-9A33-D1861B98809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59233</xdr:rowOff>
    </xdr:from>
    <xdr:to>
      <xdr:col>116</xdr:col>
      <xdr:colOff>114300</xdr:colOff>
      <xdr:row>38</xdr:row>
      <xdr:rowOff>160833</xdr:rowOff>
    </xdr:to>
    <xdr:sp macro="" textlink="">
      <xdr:nvSpPr>
        <xdr:cNvPr id="492" name="楕円 491">
          <a:extLst>
            <a:ext uri="{FF2B5EF4-FFF2-40B4-BE49-F238E27FC236}">
              <a16:creationId xmlns:a16="http://schemas.microsoft.com/office/drawing/2014/main" id="{49DB162E-1B0A-4ECD-A3FB-E697403F5695}"/>
            </a:ext>
          </a:extLst>
        </xdr:cNvPr>
        <xdr:cNvSpPr/>
      </xdr:nvSpPr>
      <xdr:spPr>
        <a:xfrm>
          <a:off x="22110700" y="65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82110</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C07AF775-80B0-4C7B-9F80-A886E25C2C6A}"/>
            </a:ext>
          </a:extLst>
        </xdr:cNvPr>
        <xdr:cNvSpPr txBox="1"/>
      </xdr:nvSpPr>
      <xdr:spPr>
        <a:xfrm>
          <a:off x="22199600" y="642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72949</xdr:rowOff>
    </xdr:from>
    <xdr:to>
      <xdr:col>112</xdr:col>
      <xdr:colOff>38100</xdr:colOff>
      <xdr:row>39</xdr:row>
      <xdr:rowOff>3099</xdr:rowOff>
    </xdr:to>
    <xdr:sp macro="" textlink="">
      <xdr:nvSpPr>
        <xdr:cNvPr id="494" name="楕円 493">
          <a:extLst>
            <a:ext uri="{FF2B5EF4-FFF2-40B4-BE49-F238E27FC236}">
              <a16:creationId xmlns:a16="http://schemas.microsoft.com/office/drawing/2014/main" id="{BD2510AA-8C8A-4163-86A3-BA7D9DC12417}"/>
            </a:ext>
          </a:extLst>
        </xdr:cNvPr>
        <xdr:cNvSpPr/>
      </xdr:nvSpPr>
      <xdr:spPr>
        <a:xfrm>
          <a:off x="21272500" y="65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110033</xdr:rowOff>
    </xdr:from>
    <xdr:to>
      <xdr:col>116</xdr:col>
      <xdr:colOff>63500</xdr:colOff>
      <xdr:row>38</xdr:row>
      <xdr:rowOff>123749</xdr:rowOff>
    </xdr:to>
    <xdr:cxnSp macro="">
      <xdr:nvCxnSpPr>
        <xdr:cNvPr id="495" name="直線コネクタ 494">
          <a:extLst>
            <a:ext uri="{FF2B5EF4-FFF2-40B4-BE49-F238E27FC236}">
              <a16:creationId xmlns:a16="http://schemas.microsoft.com/office/drawing/2014/main" id="{E93E04F2-F328-42EC-A9C1-049BC388BEC6}"/>
            </a:ext>
          </a:extLst>
        </xdr:cNvPr>
        <xdr:cNvCxnSpPr/>
      </xdr:nvCxnSpPr>
      <xdr:spPr>
        <a:xfrm flipV="1">
          <a:off x="21323300" y="6625133"/>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81179</xdr:rowOff>
    </xdr:from>
    <xdr:to>
      <xdr:col>107</xdr:col>
      <xdr:colOff>101600</xdr:colOff>
      <xdr:row>39</xdr:row>
      <xdr:rowOff>11329</xdr:rowOff>
    </xdr:to>
    <xdr:sp macro="" textlink="">
      <xdr:nvSpPr>
        <xdr:cNvPr id="496" name="楕円 495">
          <a:extLst>
            <a:ext uri="{FF2B5EF4-FFF2-40B4-BE49-F238E27FC236}">
              <a16:creationId xmlns:a16="http://schemas.microsoft.com/office/drawing/2014/main" id="{7206A643-1BA7-426A-9DB4-CDBFC69EECD5}"/>
            </a:ext>
          </a:extLst>
        </xdr:cNvPr>
        <xdr:cNvSpPr/>
      </xdr:nvSpPr>
      <xdr:spPr>
        <a:xfrm>
          <a:off x="20383500" y="65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123749</xdr:rowOff>
    </xdr:from>
    <xdr:to>
      <xdr:col>111</xdr:col>
      <xdr:colOff>177800</xdr:colOff>
      <xdr:row>38</xdr:row>
      <xdr:rowOff>131979</xdr:rowOff>
    </xdr:to>
    <xdr:cxnSp macro="">
      <xdr:nvCxnSpPr>
        <xdr:cNvPr id="497" name="直線コネクタ 496">
          <a:extLst>
            <a:ext uri="{FF2B5EF4-FFF2-40B4-BE49-F238E27FC236}">
              <a16:creationId xmlns:a16="http://schemas.microsoft.com/office/drawing/2014/main" id="{5EFA87E1-DAF4-4EA2-93D3-EECA648ED0BC}"/>
            </a:ext>
          </a:extLst>
        </xdr:cNvPr>
        <xdr:cNvCxnSpPr/>
      </xdr:nvCxnSpPr>
      <xdr:spPr>
        <a:xfrm flipV="1">
          <a:off x="20434300" y="663884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92151</xdr:rowOff>
    </xdr:from>
    <xdr:to>
      <xdr:col>102</xdr:col>
      <xdr:colOff>165100</xdr:colOff>
      <xdr:row>39</xdr:row>
      <xdr:rowOff>22301</xdr:rowOff>
    </xdr:to>
    <xdr:sp macro="" textlink="">
      <xdr:nvSpPr>
        <xdr:cNvPr id="498" name="楕円 497">
          <a:extLst>
            <a:ext uri="{FF2B5EF4-FFF2-40B4-BE49-F238E27FC236}">
              <a16:creationId xmlns:a16="http://schemas.microsoft.com/office/drawing/2014/main" id="{59DE1F52-0D69-466B-A132-C2EEB3E4127C}"/>
            </a:ext>
          </a:extLst>
        </xdr:cNvPr>
        <xdr:cNvSpPr/>
      </xdr:nvSpPr>
      <xdr:spPr>
        <a:xfrm>
          <a:off x="19494500" y="66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131979</xdr:rowOff>
    </xdr:from>
    <xdr:to>
      <xdr:col>107</xdr:col>
      <xdr:colOff>50800</xdr:colOff>
      <xdr:row>38</xdr:row>
      <xdr:rowOff>142951</xdr:rowOff>
    </xdr:to>
    <xdr:cxnSp macro="">
      <xdr:nvCxnSpPr>
        <xdr:cNvPr id="499" name="直線コネクタ 498">
          <a:extLst>
            <a:ext uri="{FF2B5EF4-FFF2-40B4-BE49-F238E27FC236}">
              <a16:creationId xmlns:a16="http://schemas.microsoft.com/office/drawing/2014/main" id="{70C6E163-0E15-4B15-8973-C4E06476F9B9}"/>
            </a:ext>
          </a:extLst>
        </xdr:cNvPr>
        <xdr:cNvCxnSpPr/>
      </xdr:nvCxnSpPr>
      <xdr:spPr>
        <a:xfrm flipV="1">
          <a:off x="19545300" y="6647079"/>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108610</xdr:rowOff>
    </xdr:from>
    <xdr:to>
      <xdr:col>98</xdr:col>
      <xdr:colOff>38100</xdr:colOff>
      <xdr:row>39</xdr:row>
      <xdr:rowOff>38760</xdr:rowOff>
    </xdr:to>
    <xdr:sp macro="" textlink="">
      <xdr:nvSpPr>
        <xdr:cNvPr id="500" name="楕円 499">
          <a:extLst>
            <a:ext uri="{FF2B5EF4-FFF2-40B4-BE49-F238E27FC236}">
              <a16:creationId xmlns:a16="http://schemas.microsoft.com/office/drawing/2014/main" id="{B13D274D-5F53-41C6-BE0D-231CC348B2EA}"/>
            </a:ext>
          </a:extLst>
        </xdr:cNvPr>
        <xdr:cNvSpPr/>
      </xdr:nvSpPr>
      <xdr:spPr>
        <a:xfrm>
          <a:off x="18605500" y="66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142951</xdr:rowOff>
    </xdr:from>
    <xdr:to>
      <xdr:col>102</xdr:col>
      <xdr:colOff>114300</xdr:colOff>
      <xdr:row>38</xdr:row>
      <xdr:rowOff>159410</xdr:rowOff>
    </xdr:to>
    <xdr:cxnSp macro="">
      <xdr:nvCxnSpPr>
        <xdr:cNvPr id="501" name="直線コネクタ 500">
          <a:extLst>
            <a:ext uri="{FF2B5EF4-FFF2-40B4-BE49-F238E27FC236}">
              <a16:creationId xmlns:a16="http://schemas.microsoft.com/office/drawing/2014/main" id="{00B6C627-5764-41EF-AD32-DAB456E9358A}"/>
            </a:ext>
          </a:extLst>
        </xdr:cNvPr>
        <xdr:cNvCxnSpPr/>
      </xdr:nvCxnSpPr>
      <xdr:spPr>
        <a:xfrm flipV="1">
          <a:off x="18656300" y="665805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404A068B-888C-440B-9598-005612981645}"/>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5060C14-6AA6-4FF9-860D-004ECB93B946}"/>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B148F99F-1FD3-4590-8B1A-2038D4D76F33}"/>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9E1CBC06-4BCF-4844-8252-3A74CAB73E8E}"/>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19626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6B5CA95-4108-45EF-A990-73D3AEF929F8}"/>
            </a:ext>
          </a:extLst>
        </xdr:cNvPr>
        <xdr:cNvSpPr txBox="1"/>
      </xdr:nvSpPr>
      <xdr:spPr>
        <a:xfrm>
          <a:off x="21075727" y="63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27855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4AA63377-F249-49B3-AE30-086FE13B0767}"/>
            </a:ext>
          </a:extLst>
        </xdr:cNvPr>
        <xdr:cNvSpPr txBox="1"/>
      </xdr:nvSpPr>
      <xdr:spPr>
        <a:xfrm>
          <a:off x="20199427" y="63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38828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482EDF06-2D47-4E8A-A46F-44D67A6B9599}"/>
            </a:ext>
          </a:extLst>
        </xdr:cNvPr>
        <xdr:cNvSpPr txBox="1"/>
      </xdr:nvSpPr>
      <xdr:spPr>
        <a:xfrm>
          <a:off x="19310427" y="63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55287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F0526AB-C32E-4B8D-8C0E-371AF94DC50E}"/>
            </a:ext>
          </a:extLst>
        </xdr:cNvPr>
        <xdr:cNvSpPr txBox="1"/>
      </xdr:nvSpPr>
      <xdr:spPr>
        <a:xfrm>
          <a:off x="18421427" y="63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F95A320-B21D-4D2B-834B-17CB13C637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FF4EC995-66C2-40B3-B03C-28CCD2C837E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90318269-3283-4FFD-A61E-8125A5A217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94D0F938-D655-494C-8FA9-33AA70E84F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9EACFA7D-B78A-4547-92A6-83775C8AA0D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53B5A7A-0165-43FA-A69E-139702E2051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9DAC5D08-65C3-4267-A4A8-6B8BD58D93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A2F0B393-0657-40C0-838B-1F456A7EEF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10D037BF-DB9F-4C38-9E8D-B1A34F02B3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466E47DA-30DC-41B6-8F9E-8430D85AF8C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DFD419F9-9334-4BBF-87F2-4FCAACA611B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1C01F1F8-1246-4DBF-A32D-40430A2C446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762BF88C-5C30-4534-B159-130D862EA0D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CE360EF6-8BEB-46F0-AA76-36BBE50196F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8EDB6CEB-4AF3-4904-B542-95187A5A8CB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7FEAF1E2-9328-4077-B546-1EEAA7D8575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8A43ACA7-D9B8-407F-9B4D-2FACB934699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AC07D2C7-2C81-434B-B7A3-F9AED577CB8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4C5E6307-CEAF-4B4C-8DC9-3576F7CDD33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B585D4D2-6D75-4FC0-AB3C-540E4D4A10C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1877757F-5412-482B-9EC0-BC7E61D1D45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3D4F9C20-AC32-485B-9072-1B99B48EBD5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6E1C2DBD-5C99-4A00-B74F-D240D5326FC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DF3BF49F-95AF-4049-B610-FBF9D3B2E35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A8BF810-809F-417A-9612-561A9E50ED6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38FAB6B-6319-4E88-AF6D-29EC653C98C3}"/>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AEB1AB25-FFE5-4CAF-9445-163B8CD64D65}"/>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8C23F665-3FA1-44DD-B199-F9F0A65847AF}"/>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9B576B58-3140-475D-B926-ABF1800395D7}"/>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EB7A882E-EDCA-4A25-936D-332C5B0F958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F93DE0E-D9E7-49D3-850F-B2C232DB9D00}"/>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65771FE6-BD5F-4F04-82D6-663F7F306912}"/>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F1AE7870-383A-4CBA-BAC4-CB3041817F15}"/>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75B2B79B-62DB-4D13-BB7A-55E2D764A427}"/>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855305DF-EF8B-4B34-95F9-2D96BEB6EFD8}"/>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EB9D2F8B-097D-43C2-8B86-8740A5C24D2D}"/>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DBCE64D-EF8C-4C0E-95CA-5C961936D06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7788CE7-BA72-4B2B-AA12-85918ED0783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890ABCC-8ED3-4343-A743-2A8C4306B8E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97DA878-EE67-46F4-99A8-731896C7592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751ADD6-CC78-40B3-91E0-EFB8F90349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138612</xdr:rowOff>
    </xdr:from>
    <xdr:to>
      <xdr:col>85</xdr:col>
      <xdr:colOff>177800</xdr:colOff>
      <xdr:row>63</xdr:row>
      <xdr:rowOff>68762</xdr:rowOff>
    </xdr:to>
    <xdr:sp macro="" textlink="">
      <xdr:nvSpPr>
        <xdr:cNvPr id="551" name="楕円 550">
          <a:extLst>
            <a:ext uri="{FF2B5EF4-FFF2-40B4-BE49-F238E27FC236}">
              <a16:creationId xmlns:a16="http://schemas.microsoft.com/office/drawing/2014/main" id="{18FD1077-C2ED-4376-9EA9-534BB4386C1A}"/>
            </a:ext>
          </a:extLst>
        </xdr:cNvPr>
        <xdr:cNvSpPr/>
      </xdr:nvSpPr>
      <xdr:spPr>
        <a:xfrm>
          <a:off x="162687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117039</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15798CB5-834E-4BF4-BE3E-F8D0CB928D3E}"/>
            </a:ext>
          </a:extLst>
        </xdr:cNvPr>
        <xdr:cNvSpPr txBox="1"/>
      </xdr:nvSpPr>
      <xdr:spPr>
        <a:xfrm>
          <a:off x="16357600"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102688</xdr:rowOff>
    </xdr:from>
    <xdr:to>
      <xdr:col>81</xdr:col>
      <xdr:colOff>101600</xdr:colOff>
      <xdr:row>63</xdr:row>
      <xdr:rowOff>32838</xdr:rowOff>
    </xdr:to>
    <xdr:sp macro="" textlink="">
      <xdr:nvSpPr>
        <xdr:cNvPr id="553" name="楕円 552">
          <a:extLst>
            <a:ext uri="{FF2B5EF4-FFF2-40B4-BE49-F238E27FC236}">
              <a16:creationId xmlns:a16="http://schemas.microsoft.com/office/drawing/2014/main" id="{677E6DDB-BE03-48D4-B753-9CAC5A5C770A}"/>
            </a:ext>
          </a:extLst>
        </xdr:cNvPr>
        <xdr:cNvSpPr/>
      </xdr:nvSpPr>
      <xdr:spPr>
        <a:xfrm>
          <a:off x="15430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153488</xdr:rowOff>
    </xdr:from>
    <xdr:to>
      <xdr:col>85</xdr:col>
      <xdr:colOff>127000</xdr:colOff>
      <xdr:row>63</xdr:row>
      <xdr:rowOff>17962</xdr:rowOff>
    </xdr:to>
    <xdr:cxnSp macro="">
      <xdr:nvCxnSpPr>
        <xdr:cNvPr id="554" name="直線コネクタ 553">
          <a:extLst>
            <a:ext uri="{FF2B5EF4-FFF2-40B4-BE49-F238E27FC236}">
              <a16:creationId xmlns:a16="http://schemas.microsoft.com/office/drawing/2014/main" id="{60FC2989-031F-40A8-A7A5-A62786B328B3}"/>
            </a:ext>
          </a:extLst>
        </xdr:cNvPr>
        <xdr:cNvCxnSpPr/>
      </xdr:nvCxnSpPr>
      <xdr:spPr>
        <a:xfrm>
          <a:off x="15481300" y="107833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68399</xdr:rowOff>
    </xdr:from>
    <xdr:to>
      <xdr:col>76</xdr:col>
      <xdr:colOff>165100</xdr:colOff>
      <xdr:row>62</xdr:row>
      <xdr:rowOff>169999</xdr:rowOff>
    </xdr:to>
    <xdr:sp macro="" textlink="">
      <xdr:nvSpPr>
        <xdr:cNvPr id="555" name="楕円 554">
          <a:extLst>
            <a:ext uri="{FF2B5EF4-FFF2-40B4-BE49-F238E27FC236}">
              <a16:creationId xmlns:a16="http://schemas.microsoft.com/office/drawing/2014/main" id="{76342F39-0F41-408D-BCF8-3930EC88FE8B}"/>
            </a:ext>
          </a:extLst>
        </xdr:cNvPr>
        <xdr:cNvSpPr/>
      </xdr:nvSpPr>
      <xdr:spPr>
        <a:xfrm>
          <a:off x="14541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119199</xdr:rowOff>
    </xdr:from>
    <xdr:to>
      <xdr:col>81</xdr:col>
      <xdr:colOff>50800</xdr:colOff>
      <xdr:row>62</xdr:row>
      <xdr:rowOff>153488</xdr:rowOff>
    </xdr:to>
    <xdr:cxnSp macro="">
      <xdr:nvCxnSpPr>
        <xdr:cNvPr id="556" name="直線コネクタ 555">
          <a:extLst>
            <a:ext uri="{FF2B5EF4-FFF2-40B4-BE49-F238E27FC236}">
              <a16:creationId xmlns:a16="http://schemas.microsoft.com/office/drawing/2014/main" id="{B515AE8A-8ACF-4D8E-861B-D80DD79072BE}"/>
            </a:ext>
          </a:extLst>
        </xdr:cNvPr>
        <xdr:cNvCxnSpPr/>
      </xdr:nvCxnSpPr>
      <xdr:spPr>
        <a:xfrm>
          <a:off x="14592300" y="107490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34109</xdr:rowOff>
    </xdr:from>
    <xdr:to>
      <xdr:col>72</xdr:col>
      <xdr:colOff>38100</xdr:colOff>
      <xdr:row>62</xdr:row>
      <xdr:rowOff>135709</xdr:rowOff>
    </xdr:to>
    <xdr:sp macro="" textlink="">
      <xdr:nvSpPr>
        <xdr:cNvPr id="557" name="楕円 556">
          <a:extLst>
            <a:ext uri="{FF2B5EF4-FFF2-40B4-BE49-F238E27FC236}">
              <a16:creationId xmlns:a16="http://schemas.microsoft.com/office/drawing/2014/main" id="{F643FDA5-9EEF-41AE-8827-B86A9A036909}"/>
            </a:ext>
          </a:extLst>
        </xdr:cNvPr>
        <xdr:cNvSpPr/>
      </xdr:nvSpPr>
      <xdr:spPr>
        <a:xfrm>
          <a:off x="13652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84909</xdr:rowOff>
    </xdr:from>
    <xdr:to>
      <xdr:col>76</xdr:col>
      <xdr:colOff>114300</xdr:colOff>
      <xdr:row>62</xdr:row>
      <xdr:rowOff>119199</xdr:rowOff>
    </xdr:to>
    <xdr:cxnSp macro="">
      <xdr:nvCxnSpPr>
        <xdr:cNvPr id="558" name="直線コネクタ 557">
          <a:extLst>
            <a:ext uri="{FF2B5EF4-FFF2-40B4-BE49-F238E27FC236}">
              <a16:creationId xmlns:a16="http://schemas.microsoft.com/office/drawing/2014/main" id="{14DD0D64-9FF5-4F38-A80D-FB9F717D6434}"/>
            </a:ext>
          </a:extLst>
        </xdr:cNvPr>
        <xdr:cNvCxnSpPr/>
      </xdr:nvCxnSpPr>
      <xdr:spPr>
        <a:xfrm>
          <a:off x="13703300" y="107148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102688</xdr:rowOff>
    </xdr:from>
    <xdr:to>
      <xdr:col>67</xdr:col>
      <xdr:colOff>101600</xdr:colOff>
      <xdr:row>63</xdr:row>
      <xdr:rowOff>32838</xdr:rowOff>
    </xdr:to>
    <xdr:sp macro="" textlink="">
      <xdr:nvSpPr>
        <xdr:cNvPr id="559" name="楕円 558">
          <a:extLst>
            <a:ext uri="{FF2B5EF4-FFF2-40B4-BE49-F238E27FC236}">
              <a16:creationId xmlns:a16="http://schemas.microsoft.com/office/drawing/2014/main" id="{B1331202-A42A-4A19-AF0C-C0CA04FFBC14}"/>
            </a:ext>
          </a:extLst>
        </xdr:cNvPr>
        <xdr:cNvSpPr/>
      </xdr:nvSpPr>
      <xdr:spPr>
        <a:xfrm>
          <a:off x="12763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84909</xdr:rowOff>
    </xdr:from>
    <xdr:to>
      <xdr:col>71</xdr:col>
      <xdr:colOff>177800</xdr:colOff>
      <xdr:row>62</xdr:row>
      <xdr:rowOff>153488</xdr:rowOff>
    </xdr:to>
    <xdr:cxnSp macro="">
      <xdr:nvCxnSpPr>
        <xdr:cNvPr id="560" name="直線コネクタ 559">
          <a:extLst>
            <a:ext uri="{FF2B5EF4-FFF2-40B4-BE49-F238E27FC236}">
              <a16:creationId xmlns:a16="http://schemas.microsoft.com/office/drawing/2014/main" id="{6409E016-53F5-46A2-AA86-CD1413B6A564}"/>
            </a:ext>
          </a:extLst>
        </xdr:cNvPr>
        <xdr:cNvCxnSpPr/>
      </xdr:nvCxnSpPr>
      <xdr:spPr>
        <a:xfrm flipV="1">
          <a:off x="12814300" y="1071480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61" name="n_1aveValue【学校施設】&#10;有形固定資産減価償却率">
          <a:extLst>
            <a:ext uri="{FF2B5EF4-FFF2-40B4-BE49-F238E27FC236}">
              <a16:creationId xmlns:a16="http://schemas.microsoft.com/office/drawing/2014/main" id="{C6D53AF7-625E-4E3A-88F2-63F41BC650C4}"/>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62" name="n_2aveValue【学校施設】&#10;有形固定資産減価償却率">
          <a:extLst>
            <a:ext uri="{FF2B5EF4-FFF2-40B4-BE49-F238E27FC236}">
              <a16:creationId xmlns:a16="http://schemas.microsoft.com/office/drawing/2014/main" id="{A96179D3-567F-4DDA-80DE-87EDBD8E1CBC}"/>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63" name="n_3aveValue【学校施設】&#10;有形固定資産減価償却率">
          <a:extLst>
            <a:ext uri="{FF2B5EF4-FFF2-40B4-BE49-F238E27FC236}">
              <a16:creationId xmlns:a16="http://schemas.microsoft.com/office/drawing/2014/main" id="{8F00341B-978C-442D-8C3F-24994660ECA5}"/>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64" name="n_4aveValue【学校施設】&#10;有形固定資産減価償却率">
          <a:extLst>
            <a:ext uri="{FF2B5EF4-FFF2-40B4-BE49-F238E27FC236}">
              <a16:creationId xmlns:a16="http://schemas.microsoft.com/office/drawing/2014/main" id="{B0B45131-2589-46CF-A182-2188861A9713}"/>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23965</xdr:rowOff>
    </xdr:from>
    <xdr:ext cx="405111" cy="259045"/>
    <xdr:sp macro="" textlink="">
      <xdr:nvSpPr>
        <xdr:cNvPr id="565" name="n_1mainValue【学校施設】&#10;有形固定資産減価償却率">
          <a:extLst>
            <a:ext uri="{FF2B5EF4-FFF2-40B4-BE49-F238E27FC236}">
              <a16:creationId xmlns:a16="http://schemas.microsoft.com/office/drawing/2014/main" id="{B67C6203-9EF5-4BA8-BB65-D3887112491A}"/>
            </a:ext>
          </a:extLst>
        </xdr:cNvPr>
        <xdr:cNvSpPr txBox="1"/>
      </xdr:nvSpPr>
      <xdr:spPr>
        <a:xfrm>
          <a:off x="152660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161126</xdr:rowOff>
    </xdr:from>
    <xdr:ext cx="405111" cy="259045"/>
    <xdr:sp macro="" textlink="">
      <xdr:nvSpPr>
        <xdr:cNvPr id="566" name="n_2mainValue【学校施設】&#10;有形固定資産減価償却率">
          <a:extLst>
            <a:ext uri="{FF2B5EF4-FFF2-40B4-BE49-F238E27FC236}">
              <a16:creationId xmlns:a16="http://schemas.microsoft.com/office/drawing/2014/main" id="{72598223-602F-481D-9E42-AEAAAED1B205}"/>
            </a:ext>
          </a:extLst>
        </xdr:cNvPr>
        <xdr:cNvSpPr txBox="1"/>
      </xdr:nvSpPr>
      <xdr:spPr>
        <a:xfrm>
          <a:off x="14389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126836</xdr:rowOff>
    </xdr:from>
    <xdr:ext cx="405111" cy="259045"/>
    <xdr:sp macro="" textlink="">
      <xdr:nvSpPr>
        <xdr:cNvPr id="567" name="n_3mainValue【学校施設】&#10;有形固定資産減価償却率">
          <a:extLst>
            <a:ext uri="{FF2B5EF4-FFF2-40B4-BE49-F238E27FC236}">
              <a16:creationId xmlns:a16="http://schemas.microsoft.com/office/drawing/2014/main" id="{21E65D88-DF5E-4826-B45E-6CA9A5F776F3}"/>
            </a:ext>
          </a:extLst>
        </xdr:cNvPr>
        <xdr:cNvSpPr txBox="1"/>
      </xdr:nvSpPr>
      <xdr:spPr>
        <a:xfrm>
          <a:off x="13500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23965</xdr:rowOff>
    </xdr:from>
    <xdr:ext cx="405111" cy="259045"/>
    <xdr:sp macro="" textlink="">
      <xdr:nvSpPr>
        <xdr:cNvPr id="568" name="n_4mainValue【学校施設】&#10;有形固定資産減価償却率">
          <a:extLst>
            <a:ext uri="{FF2B5EF4-FFF2-40B4-BE49-F238E27FC236}">
              <a16:creationId xmlns:a16="http://schemas.microsoft.com/office/drawing/2014/main" id="{55A2EF0B-3007-49D6-A827-CCA2ECE05762}"/>
            </a:ext>
          </a:extLst>
        </xdr:cNvPr>
        <xdr:cNvSpPr txBox="1"/>
      </xdr:nvSpPr>
      <xdr:spPr>
        <a:xfrm>
          <a:off x="12611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BB2E5957-C5A0-468F-BCC1-A146B24CE7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2DE65DC2-99B0-4F8C-BE2E-C4871ED1F12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8CA9D216-0720-4C01-AB5D-86DCB4C0E1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F2C915B7-1367-4AF1-960F-919F9E197CD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61FD7647-4C02-4B63-9E1C-7E209BBDF35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5B1CE8C6-9B93-4379-A4C9-E1A82F38F8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48BB5F2-BE60-4E48-825B-4526E209EB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2B31B409-7C99-4379-8AC6-0F7BFD826C6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8A792E42-A183-4716-893C-1017047395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B31A1743-A80F-4402-AAF3-EB251655CD4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909D06B2-7D3C-4E05-8292-8723F879B0E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44EC546E-3AF3-4884-94E3-4381D9EE493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E2C58F27-B8F2-44CF-A5EA-33F0795D00C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1DA573D6-47E0-44F6-A293-5ECBF61D5696}"/>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F9CA6E42-50BE-4CFD-9CDB-D6937DE7982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0002A1AD-30B1-4490-8DFE-D19521F09E5A}"/>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B61AE71D-8FD0-4499-9FC5-EEBF061B115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05B9E5B-9A4A-4750-B4B7-36A2E452629D}"/>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350D4D7B-DACF-447E-997B-DC039DDD0D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04D6D2AC-332B-4B26-BA2C-D6A682316F9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ACAD9415-F482-45FC-A2C3-BB6ABE18A2F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E5E8948F-9784-4506-80E9-0F0F6FABDD47}"/>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814C2223-A79C-4784-95BA-95CC81564379}"/>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56587BE5-952C-4979-B4F9-8DFA088D811F}"/>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1FC6A021-8E6C-44D9-B8CC-9BEE80656FD6}"/>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77036254-5417-408D-8AD4-ECF2DFCF20E7}"/>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094D3EB7-AB55-4941-9364-589C4B77A04C}"/>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4AD33844-5CBB-40F9-A06E-EA069ED43FEB}"/>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187502C9-6AF4-43C3-9939-2B7BC12372BC}"/>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FC33DF6E-8EFD-4669-8A04-2DC0E5E1AD67}"/>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9E9B651F-0DD1-47EC-8F02-51BC592C9B6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BCB383B6-C605-48E3-9B0D-5A00A4264F04}"/>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BC887BA-1ECB-4FD2-9E5C-F42D5B4B0C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C5A08CB-0514-41B3-9767-F13F1F903EB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97DF0C3-7413-4663-8DF5-ED66A8560E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B030CBB-36C4-41DF-9F0B-0A57CEFAF4F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993EE17-C737-4966-BC74-563D82F6806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135372</xdr:rowOff>
    </xdr:from>
    <xdr:to>
      <xdr:col>116</xdr:col>
      <xdr:colOff>114300</xdr:colOff>
      <xdr:row>63</xdr:row>
      <xdr:rowOff>65522</xdr:rowOff>
    </xdr:to>
    <xdr:sp macro="" textlink="">
      <xdr:nvSpPr>
        <xdr:cNvPr id="606" name="楕円 605">
          <a:extLst>
            <a:ext uri="{FF2B5EF4-FFF2-40B4-BE49-F238E27FC236}">
              <a16:creationId xmlns:a16="http://schemas.microsoft.com/office/drawing/2014/main" id="{2B501ECB-313B-4A89-A6D1-99E4B755AEC9}"/>
            </a:ext>
          </a:extLst>
        </xdr:cNvPr>
        <xdr:cNvSpPr/>
      </xdr:nvSpPr>
      <xdr:spPr>
        <a:xfrm>
          <a:off x="22110700" y="107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A38759C4-7E2C-49C5-8AC9-1930B21FE76E}"/>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139441</xdr:rowOff>
    </xdr:from>
    <xdr:to>
      <xdr:col>112</xdr:col>
      <xdr:colOff>38100</xdr:colOff>
      <xdr:row>63</xdr:row>
      <xdr:rowOff>69591</xdr:rowOff>
    </xdr:to>
    <xdr:sp macro="" textlink="">
      <xdr:nvSpPr>
        <xdr:cNvPr id="608" name="楕円 607">
          <a:extLst>
            <a:ext uri="{FF2B5EF4-FFF2-40B4-BE49-F238E27FC236}">
              <a16:creationId xmlns:a16="http://schemas.microsoft.com/office/drawing/2014/main" id="{9C71515B-814A-4CD3-ADAE-E44EA7CB0777}"/>
            </a:ext>
          </a:extLst>
        </xdr:cNvPr>
        <xdr:cNvSpPr/>
      </xdr:nvSpPr>
      <xdr:spPr>
        <a:xfrm>
          <a:off x="21272500" y="107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14722</xdr:rowOff>
    </xdr:from>
    <xdr:to>
      <xdr:col>116</xdr:col>
      <xdr:colOff>63500</xdr:colOff>
      <xdr:row>63</xdr:row>
      <xdr:rowOff>18791</xdr:rowOff>
    </xdr:to>
    <xdr:cxnSp macro="">
      <xdr:nvCxnSpPr>
        <xdr:cNvPr id="609" name="直線コネクタ 608">
          <a:extLst>
            <a:ext uri="{FF2B5EF4-FFF2-40B4-BE49-F238E27FC236}">
              <a16:creationId xmlns:a16="http://schemas.microsoft.com/office/drawing/2014/main" id="{2F59CA99-F8AB-45FD-BED7-7BBD4AA1E362}"/>
            </a:ext>
          </a:extLst>
        </xdr:cNvPr>
        <xdr:cNvCxnSpPr/>
      </xdr:nvCxnSpPr>
      <xdr:spPr>
        <a:xfrm flipV="1">
          <a:off x="21323300" y="10816072"/>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141773</xdr:rowOff>
    </xdr:from>
    <xdr:to>
      <xdr:col>107</xdr:col>
      <xdr:colOff>101600</xdr:colOff>
      <xdr:row>63</xdr:row>
      <xdr:rowOff>71923</xdr:rowOff>
    </xdr:to>
    <xdr:sp macro="" textlink="">
      <xdr:nvSpPr>
        <xdr:cNvPr id="610" name="楕円 609">
          <a:extLst>
            <a:ext uri="{FF2B5EF4-FFF2-40B4-BE49-F238E27FC236}">
              <a16:creationId xmlns:a16="http://schemas.microsoft.com/office/drawing/2014/main" id="{8D74AF65-7BC3-463F-B683-8873BA4B8DC6}"/>
            </a:ext>
          </a:extLst>
        </xdr:cNvPr>
        <xdr:cNvSpPr/>
      </xdr:nvSpPr>
      <xdr:spPr>
        <a:xfrm>
          <a:off x="20383500" y="107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18791</xdr:rowOff>
    </xdr:from>
    <xdr:to>
      <xdr:col>111</xdr:col>
      <xdr:colOff>177800</xdr:colOff>
      <xdr:row>63</xdr:row>
      <xdr:rowOff>21123</xdr:rowOff>
    </xdr:to>
    <xdr:cxnSp macro="">
      <xdr:nvCxnSpPr>
        <xdr:cNvPr id="611" name="直線コネクタ 610">
          <a:extLst>
            <a:ext uri="{FF2B5EF4-FFF2-40B4-BE49-F238E27FC236}">
              <a16:creationId xmlns:a16="http://schemas.microsoft.com/office/drawing/2014/main" id="{9F86B251-211C-45F3-A64D-544D4DA325CB}"/>
            </a:ext>
          </a:extLst>
        </xdr:cNvPr>
        <xdr:cNvCxnSpPr/>
      </xdr:nvCxnSpPr>
      <xdr:spPr>
        <a:xfrm flipV="1">
          <a:off x="20434300" y="1082014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145111</xdr:rowOff>
    </xdr:from>
    <xdr:to>
      <xdr:col>102</xdr:col>
      <xdr:colOff>165100</xdr:colOff>
      <xdr:row>63</xdr:row>
      <xdr:rowOff>75261</xdr:rowOff>
    </xdr:to>
    <xdr:sp macro="" textlink="">
      <xdr:nvSpPr>
        <xdr:cNvPr id="612" name="楕円 611">
          <a:extLst>
            <a:ext uri="{FF2B5EF4-FFF2-40B4-BE49-F238E27FC236}">
              <a16:creationId xmlns:a16="http://schemas.microsoft.com/office/drawing/2014/main" id="{091E0D74-6795-43A4-938A-BD5046E68BD5}"/>
            </a:ext>
          </a:extLst>
        </xdr:cNvPr>
        <xdr:cNvSpPr/>
      </xdr:nvSpPr>
      <xdr:spPr>
        <a:xfrm>
          <a:off x="19494500" y="107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21123</xdr:rowOff>
    </xdr:from>
    <xdr:to>
      <xdr:col>107</xdr:col>
      <xdr:colOff>50800</xdr:colOff>
      <xdr:row>63</xdr:row>
      <xdr:rowOff>24461</xdr:rowOff>
    </xdr:to>
    <xdr:cxnSp macro="">
      <xdr:nvCxnSpPr>
        <xdr:cNvPr id="613" name="直線コネクタ 612">
          <a:extLst>
            <a:ext uri="{FF2B5EF4-FFF2-40B4-BE49-F238E27FC236}">
              <a16:creationId xmlns:a16="http://schemas.microsoft.com/office/drawing/2014/main" id="{233F1A87-84E9-4CBE-8A77-FDB526084E77}"/>
            </a:ext>
          </a:extLst>
        </xdr:cNvPr>
        <xdr:cNvCxnSpPr/>
      </xdr:nvCxnSpPr>
      <xdr:spPr>
        <a:xfrm flipV="1">
          <a:off x="19545300" y="10822473"/>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149911</xdr:rowOff>
    </xdr:from>
    <xdr:to>
      <xdr:col>98</xdr:col>
      <xdr:colOff>38100</xdr:colOff>
      <xdr:row>63</xdr:row>
      <xdr:rowOff>80061</xdr:rowOff>
    </xdr:to>
    <xdr:sp macro="" textlink="">
      <xdr:nvSpPr>
        <xdr:cNvPr id="614" name="楕円 613">
          <a:extLst>
            <a:ext uri="{FF2B5EF4-FFF2-40B4-BE49-F238E27FC236}">
              <a16:creationId xmlns:a16="http://schemas.microsoft.com/office/drawing/2014/main" id="{0BE8E5C9-33DD-4F6C-A9EF-4C4911104184}"/>
            </a:ext>
          </a:extLst>
        </xdr:cNvPr>
        <xdr:cNvSpPr/>
      </xdr:nvSpPr>
      <xdr:spPr>
        <a:xfrm>
          <a:off x="18605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24461</xdr:rowOff>
    </xdr:from>
    <xdr:to>
      <xdr:col>102</xdr:col>
      <xdr:colOff>114300</xdr:colOff>
      <xdr:row>63</xdr:row>
      <xdr:rowOff>29261</xdr:rowOff>
    </xdr:to>
    <xdr:cxnSp macro="">
      <xdr:nvCxnSpPr>
        <xdr:cNvPr id="615" name="直線コネクタ 614">
          <a:extLst>
            <a:ext uri="{FF2B5EF4-FFF2-40B4-BE49-F238E27FC236}">
              <a16:creationId xmlns:a16="http://schemas.microsoft.com/office/drawing/2014/main" id="{0F38596E-2F47-4212-807D-81F5366B74B7}"/>
            </a:ext>
          </a:extLst>
        </xdr:cNvPr>
        <xdr:cNvCxnSpPr/>
      </xdr:nvCxnSpPr>
      <xdr:spPr>
        <a:xfrm flipV="1">
          <a:off x="18656300" y="10825811"/>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B12FC40C-802B-468C-A100-84E6B1A5CB04}"/>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801A6529-43CB-4AF4-B85A-D71816F07FCB}"/>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EA74E6EF-5D25-4D14-9652-8EE78DBA473F}"/>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82A007F9-847B-4FA4-A1F8-3EE3E144D340}"/>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60718</xdr:rowOff>
    </xdr:from>
    <xdr:ext cx="469744" cy="259045"/>
    <xdr:sp macro="" textlink="">
      <xdr:nvSpPr>
        <xdr:cNvPr id="620" name="n_1mainValue【学校施設】&#10;一人当たり面積">
          <a:extLst>
            <a:ext uri="{FF2B5EF4-FFF2-40B4-BE49-F238E27FC236}">
              <a16:creationId xmlns:a16="http://schemas.microsoft.com/office/drawing/2014/main" id="{21BF1CAE-2351-44A1-8723-97DAB0767E37}"/>
            </a:ext>
          </a:extLst>
        </xdr:cNvPr>
        <xdr:cNvSpPr txBox="1"/>
      </xdr:nvSpPr>
      <xdr:spPr>
        <a:xfrm>
          <a:off x="21075727" y="1086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63050</xdr:rowOff>
    </xdr:from>
    <xdr:ext cx="469744" cy="259045"/>
    <xdr:sp macro="" textlink="">
      <xdr:nvSpPr>
        <xdr:cNvPr id="621" name="n_2mainValue【学校施設】&#10;一人当たり面積">
          <a:extLst>
            <a:ext uri="{FF2B5EF4-FFF2-40B4-BE49-F238E27FC236}">
              <a16:creationId xmlns:a16="http://schemas.microsoft.com/office/drawing/2014/main" id="{0434D774-CA46-4FEE-8BCE-F7D8E2649F61}"/>
            </a:ext>
          </a:extLst>
        </xdr:cNvPr>
        <xdr:cNvSpPr txBox="1"/>
      </xdr:nvSpPr>
      <xdr:spPr>
        <a:xfrm>
          <a:off x="20199427" y="1086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66388</xdr:rowOff>
    </xdr:from>
    <xdr:ext cx="469744" cy="259045"/>
    <xdr:sp macro="" textlink="">
      <xdr:nvSpPr>
        <xdr:cNvPr id="622" name="n_3mainValue【学校施設】&#10;一人当たり面積">
          <a:extLst>
            <a:ext uri="{FF2B5EF4-FFF2-40B4-BE49-F238E27FC236}">
              <a16:creationId xmlns:a16="http://schemas.microsoft.com/office/drawing/2014/main" id="{30093260-35E2-4EE7-95F0-36553D9A789B}"/>
            </a:ext>
          </a:extLst>
        </xdr:cNvPr>
        <xdr:cNvSpPr txBox="1"/>
      </xdr:nvSpPr>
      <xdr:spPr>
        <a:xfrm>
          <a:off x="19310427" y="108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71188</xdr:rowOff>
    </xdr:from>
    <xdr:ext cx="469744" cy="259045"/>
    <xdr:sp macro="" textlink="">
      <xdr:nvSpPr>
        <xdr:cNvPr id="623" name="n_4mainValue【学校施設】&#10;一人当たり面積">
          <a:extLst>
            <a:ext uri="{FF2B5EF4-FFF2-40B4-BE49-F238E27FC236}">
              <a16:creationId xmlns:a16="http://schemas.microsoft.com/office/drawing/2014/main" id="{39B398C6-250A-4ECC-A26C-6809DF258141}"/>
            </a:ext>
          </a:extLst>
        </xdr:cNvPr>
        <xdr:cNvSpPr txBox="1"/>
      </xdr:nvSpPr>
      <xdr:spPr>
        <a:xfrm>
          <a:off x="18421427" y="108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E6FFD7E7-CFFF-45D2-9CD2-7FD74E8FE3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E9EBF6A8-BFCA-46AE-B6CC-962ACD304C0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E04CFA2A-41EF-49D6-929A-DC5C0C636CE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6755382-1D29-4701-A492-E182915FB2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793CBB2D-7B97-492D-9303-5BDB79A2D1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AC8EFC8C-6E79-4F65-A175-2E23C8F553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2865FEF-FBBD-4227-8455-D53D88F16BC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C621FA7A-AFFB-4D1C-87A7-E2E186D3ADB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95DFFD79-1054-4A60-B449-E993D083AE4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25AB3ECC-C400-4654-88A8-CFDF516E75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8C134B09-0E1B-431F-BE2B-02F56E79823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FAF31CF6-1203-44C6-9609-898CD861C2A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ABDE8E57-D188-4A71-A870-1D62B95F3B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23FA4298-06AB-4AE4-B301-0137F3852A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DEB0DE9C-814A-4C7C-AF64-D1FBD69E38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28762-C6D1-422E-BAC1-CC5E5E0502D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59BC6A1E-CB15-456C-A691-EE6AA9A72E9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33130CE6-4A64-4860-8962-9155E335F4D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19093A63-98F7-42AD-9C1B-57F79BA787B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4D8A6F0-5086-4FD6-BC87-ABA7FC30D1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B41E6F65-4B82-4A79-B937-9F59EF27C6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1EC89E94-DA0B-482D-99A0-DFE69D8B12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6B1F90E2-5F88-43C2-A5AD-A7D7E9C4F37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74F33B16-3B1F-443F-9C98-EE9E37D257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B2B32FCC-C85F-4716-8979-E9DB386B1F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3303ED88-2700-4FC4-988D-737EEA1B6A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782AFB4E-9C12-4E15-ABB4-FD8A0A6ABA5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1C17A117-8FFC-41E6-AEC0-99720E5E3CD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39EE8182-76EC-4E2C-BF8D-5452D52BA35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BC9F0AFA-0766-4DF1-B18B-C8D364EF455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22F10752-C1D3-41FF-B592-3478D771E68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E3132792-02A2-468B-8C5D-409F2F1749F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1D4E4545-610F-458D-98B1-A686391E9EB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A58C03E0-CDB9-4336-AC0E-99FAAAFC263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7FAD5B66-4216-4FBC-ADD4-77121CA87E4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900A9E2D-52C7-48DD-BB54-12E7C5112E1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41C7A00F-94C3-49C3-9E1E-5C1AA56203D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D47F47DC-46F5-4648-8181-DDB95EAFE4D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C78A0E44-70DC-46AB-ACCB-195D5D6EB9F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14060666-EB23-4312-9B3F-0C8E6FA1BC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A3E83412-37AC-433F-8479-238EF38CB0F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96E80C05-EC8C-4165-B754-1B36AA77F0D1}"/>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609CAEE9-7CBE-4D15-A478-7818B6CE60F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EA773595-9FD7-4B17-BC95-4C0531FD218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0498F7D1-CCA7-4C24-A0C9-70276D94E5C1}"/>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796ABD48-8000-4E9A-A7C9-A4734130F89B}"/>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9E003A30-425A-4B85-84FE-874B0072DD25}"/>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11900924-7758-4089-824D-C1F318ED1172}"/>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F69FDE72-A4B7-4CD0-B6AC-9DCB523A4A2A}"/>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77A629D8-AAA9-4FD6-83E1-3C958818FC8C}"/>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5445D4D3-AB58-47C5-8E4B-1DE3BB5AB8BB}"/>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E8B55167-8017-4744-B7B9-9E814DE7A2B6}"/>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A25778F-E905-488E-86E3-792C413C14C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8A611CF-719B-4562-BBEA-34F828DE5A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08C6309-8771-4481-A777-EBBD86C2DD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249D440-6725-4BE4-9074-B2C42B32FB1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DE170E8-2119-465B-89EB-60CA818F113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84182</xdr:rowOff>
    </xdr:from>
    <xdr:to>
      <xdr:col>85</xdr:col>
      <xdr:colOff>177800</xdr:colOff>
      <xdr:row>106</xdr:row>
      <xdr:rowOff>14332</xdr:rowOff>
    </xdr:to>
    <xdr:sp macro="" textlink="">
      <xdr:nvSpPr>
        <xdr:cNvPr id="681" name="楕円 680">
          <a:extLst>
            <a:ext uri="{FF2B5EF4-FFF2-40B4-BE49-F238E27FC236}">
              <a16:creationId xmlns:a16="http://schemas.microsoft.com/office/drawing/2014/main" id="{1C417485-34E0-408C-928E-E7FE6F372580}"/>
            </a:ext>
          </a:extLst>
        </xdr:cNvPr>
        <xdr:cNvSpPr/>
      </xdr:nvSpPr>
      <xdr:spPr>
        <a:xfrm>
          <a:off x="162687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62609</xdr:rowOff>
    </xdr:from>
    <xdr:ext cx="405111" cy="259045"/>
    <xdr:sp macro="" textlink="">
      <xdr:nvSpPr>
        <xdr:cNvPr id="682" name="【公民館】&#10;有形固定資産減価償却率該当値テキスト">
          <a:extLst>
            <a:ext uri="{FF2B5EF4-FFF2-40B4-BE49-F238E27FC236}">
              <a16:creationId xmlns:a16="http://schemas.microsoft.com/office/drawing/2014/main" id="{4B7E677B-1BF6-45F7-9256-4454C5E3B159}"/>
            </a:ext>
          </a:extLst>
        </xdr:cNvPr>
        <xdr:cNvSpPr txBox="1"/>
      </xdr:nvSpPr>
      <xdr:spPr>
        <a:xfrm>
          <a:off x="16357600"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683" name="楕円 682">
          <a:extLst>
            <a:ext uri="{FF2B5EF4-FFF2-40B4-BE49-F238E27FC236}">
              <a16:creationId xmlns:a16="http://schemas.microsoft.com/office/drawing/2014/main" id="{C1B9A493-B202-4750-9A2F-A9CB6EDC819C}"/>
            </a:ext>
          </a:extLst>
        </xdr:cNvPr>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134982</xdr:rowOff>
    </xdr:to>
    <xdr:cxnSp macro="">
      <xdr:nvCxnSpPr>
        <xdr:cNvPr id="684" name="直線コネクタ 683">
          <a:extLst>
            <a:ext uri="{FF2B5EF4-FFF2-40B4-BE49-F238E27FC236}">
              <a16:creationId xmlns:a16="http://schemas.microsoft.com/office/drawing/2014/main" id="{BCEC9533-67F4-42B7-B256-AEBB8C22F547}"/>
            </a:ext>
          </a:extLst>
        </xdr:cNvPr>
        <xdr:cNvCxnSpPr/>
      </xdr:nvCxnSpPr>
      <xdr:spPr>
        <a:xfrm>
          <a:off x="15481300" y="1807845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46627</xdr:rowOff>
    </xdr:from>
    <xdr:to>
      <xdr:col>76</xdr:col>
      <xdr:colOff>165100</xdr:colOff>
      <xdr:row>105</xdr:row>
      <xdr:rowOff>148227</xdr:rowOff>
    </xdr:to>
    <xdr:sp macro="" textlink="">
      <xdr:nvSpPr>
        <xdr:cNvPr id="685" name="楕円 684">
          <a:extLst>
            <a:ext uri="{FF2B5EF4-FFF2-40B4-BE49-F238E27FC236}">
              <a16:creationId xmlns:a16="http://schemas.microsoft.com/office/drawing/2014/main" id="{14B411DE-4628-4541-8130-D3F01A702D26}"/>
            </a:ext>
          </a:extLst>
        </xdr:cNvPr>
        <xdr:cNvSpPr/>
      </xdr:nvSpPr>
      <xdr:spPr>
        <a:xfrm>
          <a:off x="14541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97427</xdr:rowOff>
    </xdr:to>
    <xdr:cxnSp macro="">
      <xdr:nvCxnSpPr>
        <xdr:cNvPr id="686" name="直線コネクタ 685">
          <a:extLst>
            <a:ext uri="{FF2B5EF4-FFF2-40B4-BE49-F238E27FC236}">
              <a16:creationId xmlns:a16="http://schemas.microsoft.com/office/drawing/2014/main" id="{42BF70F9-09A5-4E29-B344-1FDFC4626E14}"/>
            </a:ext>
          </a:extLst>
        </xdr:cNvPr>
        <xdr:cNvCxnSpPr/>
      </xdr:nvCxnSpPr>
      <xdr:spPr>
        <a:xfrm flipV="1">
          <a:off x="14592300" y="1807845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87" name="楕円 686">
          <a:extLst>
            <a:ext uri="{FF2B5EF4-FFF2-40B4-BE49-F238E27FC236}">
              <a16:creationId xmlns:a16="http://schemas.microsoft.com/office/drawing/2014/main" id="{6CCB6548-4C14-4F94-96AC-60F33C686CB2}"/>
            </a:ext>
          </a:extLst>
        </xdr:cNvPr>
        <xdr:cNvSpPr/>
      </xdr:nvSpPr>
      <xdr:spPr>
        <a:xfrm>
          <a:off x="1365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97427</xdr:rowOff>
    </xdr:from>
    <xdr:to>
      <xdr:col>76</xdr:col>
      <xdr:colOff>114300</xdr:colOff>
      <xdr:row>105</xdr:row>
      <xdr:rowOff>130084</xdr:rowOff>
    </xdr:to>
    <xdr:cxnSp macro="">
      <xdr:nvCxnSpPr>
        <xdr:cNvPr id="688" name="直線コネクタ 687">
          <a:extLst>
            <a:ext uri="{FF2B5EF4-FFF2-40B4-BE49-F238E27FC236}">
              <a16:creationId xmlns:a16="http://schemas.microsoft.com/office/drawing/2014/main" id="{93708826-B173-47EA-B06D-AF9A678B3EB0}"/>
            </a:ext>
          </a:extLst>
        </xdr:cNvPr>
        <xdr:cNvCxnSpPr/>
      </xdr:nvCxnSpPr>
      <xdr:spPr>
        <a:xfrm flipV="1">
          <a:off x="13703300" y="180996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138068</xdr:rowOff>
    </xdr:from>
    <xdr:to>
      <xdr:col>67</xdr:col>
      <xdr:colOff>101600</xdr:colOff>
      <xdr:row>107</xdr:row>
      <xdr:rowOff>68218</xdr:rowOff>
    </xdr:to>
    <xdr:sp macro="" textlink="">
      <xdr:nvSpPr>
        <xdr:cNvPr id="689" name="楕円 688">
          <a:extLst>
            <a:ext uri="{FF2B5EF4-FFF2-40B4-BE49-F238E27FC236}">
              <a16:creationId xmlns:a16="http://schemas.microsoft.com/office/drawing/2014/main" id="{5876DD45-24C3-4E48-9102-85D58AEF01F4}"/>
            </a:ext>
          </a:extLst>
        </xdr:cNvPr>
        <xdr:cNvSpPr/>
      </xdr:nvSpPr>
      <xdr:spPr>
        <a:xfrm>
          <a:off x="1276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130084</xdr:rowOff>
    </xdr:from>
    <xdr:to>
      <xdr:col>71</xdr:col>
      <xdr:colOff>177800</xdr:colOff>
      <xdr:row>107</xdr:row>
      <xdr:rowOff>17418</xdr:rowOff>
    </xdr:to>
    <xdr:cxnSp macro="">
      <xdr:nvCxnSpPr>
        <xdr:cNvPr id="690" name="直線コネクタ 689">
          <a:extLst>
            <a:ext uri="{FF2B5EF4-FFF2-40B4-BE49-F238E27FC236}">
              <a16:creationId xmlns:a16="http://schemas.microsoft.com/office/drawing/2014/main" id="{7E05D3CB-2285-4B33-98A4-842A6CBD6EAC}"/>
            </a:ext>
          </a:extLst>
        </xdr:cNvPr>
        <xdr:cNvCxnSpPr/>
      </xdr:nvCxnSpPr>
      <xdr:spPr>
        <a:xfrm flipV="1">
          <a:off x="12814300" y="18132334"/>
          <a:ext cx="889000" cy="2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691" name="n_1aveValue【公民館】&#10;有形固定資産減価償却率">
          <a:extLst>
            <a:ext uri="{FF2B5EF4-FFF2-40B4-BE49-F238E27FC236}">
              <a16:creationId xmlns:a16="http://schemas.microsoft.com/office/drawing/2014/main" id="{5230C4BF-429B-426B-B1DC-2AE075CADD9D}"/>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692" name="n_2aveValue【公民館】&#10;有形固定資産減価償却率">
          <a:extLst>
            <a:ext uri="{FF2B5EF4-FFF2-40B4-BE49-F238E27FC236}">
              <a16:creationId xmlns:a16="http://schemas.microsoft.com/office/drawing/2014/main" id="{E45ECBC1-37CD-4040-A166-38BBF0343082}"/>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5EE5B990-A5DD-4674-AE33-27F7D8682E68}"/>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9B453FF7-0B61-4292-ACC5-87E418B8973E}"/>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143527</xdr:rowOff>
    </xdr:from>
    <xdr:ext cx="405111" cy="259045"/>
    <xdr:sp macro="" textlink="">
      <xdr:nvSpPr>
        <xdr:cNvPr id="695" name="n_1mainValue【公民館】&#10;有形固定資産減価償却率">
          <a:extLst>
            <a:ext uri="{FF2B5EF4-FFF2-40B4-BE49-F238E27FC236}">
              <a16:creationId xmlns:a16="http://schemas.microsoft.com/office/drawing/2014/main" id="{01ED6B1C-C523-4230-A46D-1F61459D683B}"/>
            </a:ext>
          </a:extLst>
        </xdr:cNvPr>
        <xdr:cNvSpPr txBox="1"/>
      </xdr:nvSpPr>
      <xdr:spPr>
        <a:xfrm>
          <a:off x="15266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164754</xdr:rowOff>
    </xdr:from>
    <xdr:ext cx="405111" cy="259045"/>
    <xdr:sp macro="" textlink="">
      <xdr:nvSpPr>
        <xdr:cNvPr id="696" name="n_2mainValue【公民館】&#10;有形固定資産減価償却率">
          <a:extLst>
            <a:ext uri="{FF2B5EF4-FFF2-40B4-BE49-F238E27FC236}">
              <a16:creationId xmlns:a16="http://schemas.microsoft.com/office/drawing/2014/main" id="{6F1B5AD0-268E-4C57-9EB6-8B95D688968D}"/>
            </a:ext>
          </a:extLst>
        </xdr:cNvPr>
        <xdr:cNvSpPr txBox="1"/>
      </xdr:nvSpPr>
      <xdr:spPr>
        <a:xfrm>
          <a:off x="143897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697" name="n_3mainValue【公民館】&#10;有形固定資産減価償却率">
          <a:extLst>
            <a:ext uri="{FF2B5EF4-FFF2-40B4-BE49-F238E27FC236}">
              <a16:creationId xmlns:a16="http://schemas.microsoft.com/office/drawing/2014/main" id="{23ECF9D6-816E-46E5-AB2C-03115AD8F839}"/>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59345</xdr:rowOff>
    </xdr:from>
    <xdr:ext cx="405111" cy="259045"/>
    <xdr:sp macro="" textlink="">
      <xdr:nvSpPr>
        <xdr:cNvPr id="698" name="n_4mainValue【公民館】&#10;有形固定資産減価償却率">
          <a:extLst>
            <a:ext uri="{FF2B5EF4-FFF2-40B4-BE49-F238E27FC236}">
              <a16:creationId xmlns:a16="http://schemas.microsoft.com/office/drawing/2014/main" id="{29D4EA9C-F8B5-4A09-851E-61B7E7365858}"/>
            </a:ext>
          </a:extLst>
        </xdr:cNvPr>
        <xdr:cNvSpPr txBox="1"/>
      </xdr:nvSpPr>
      <xdr:spPr>
        <a:xfrm>
          <a:off x="126117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674551ED-94C0-406D-BD9D-37FBD22CAB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D2A89282-49C6-4FD0-8CC6-673F3412278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9375943B-09FE-41B8-BC0A-6FA722AE2A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CD0D4827-AE4A-4B34-9CE3-0FC3EAE8D01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24B8771F-0ABD-4B65-99DE-2191C20AA3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C845B913-B63F-41EB-B0DD-BE48F1C02BF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79C7F9D8-2B42-48D1-956B-52E4FA2B73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54516CE6-DE0C-42EA-ACB9-2C3A26CECF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1925322C-2BD8-4E19-BB00-0B13784DFF2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D8B66481-F30E-44C4-B97C-4B91D72BB9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E500E9B4-DC78-4253-9570-51660617A20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E2ED31EA-A14E-4122-8106-E3FB9A951D6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F97A8279-EAF9-4625-A31B-01E80B339CE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F872B1E7-B487-4FA2-85D8-4C4403E9C4E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216B7E89-8CB6-4DB5-96A4-4D786167CCF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DE4D2470-C856-435A-A2FF-A3F336C0ACF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80D1C20C-2B73-4776-AD74-E2D79FD7CAC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198D9966-3831-424D-91DC-527D246E206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C06FC32-B18A-48E1-B5CB-5385BB9F839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035A4B32-4A07-4B1D-8B33-D1D8EBC85F6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113770BD-0063-4D97-9D63-4957C191CF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9670461C-0FED-4651-9EB9-D2476C25ACA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F51C98A5-01D5-4493-8B19-9D0859032FC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0294AB2F-F7C9-489C-BC49-A47A284D1103}"/>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01D9A7B1-0169-4071-8C1D-2D0A39AAF7FC}"/>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AE4CC317-2BC3-4B69-8AF5-AF4F33CC27ED}"/>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037D4DBF-77B5-4E0A-A432-B0779F7F7762}"/>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12554AE8-A35C-47ED-A185-052F39108E89}"/>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27" name="【公民館】&#10;一人当たり面積平均値テキスト">
          <a:extLst>
            <a:ext uri="{FF2B5EF4-FFF2-40B4-BE49-F238E27FC236}">
              <a16:creationId xmlns:a16="http://schemas.microsoft.com/office/drawing/2014/main" id="{4AB08739-F0A0-4DCA-97DC-5DFDC6E9BDA8}"/>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4C97D420-5428-44A4-AE01-90ABD6548C27}"/>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B308BD3E-5F0C-4D5B-93F7-202516EE1CEE}"/>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67D5D72A-5698-4978-B845-F65E558B5A55}"/>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4F8B4F21-5927-40A3-BE99-531291A3192E}"/>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52B0B714-D3FF-41C8-BFFD-3991775F8B62}"/>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4AFAA82-89E6-4B79-BD4C-3036B468FE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666FB6C-B194-4FB4-8824-D17546C9597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62D73A31-17ED-4D89-B77E-653A7804959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48E85B4-8894-4A58-A46A-9A6E627A9F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0AAC2BA-B0AB-4950-B800-5B7D1E24745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166751</xdr:rowOff>
    </xdr:from>
    <xdr:to>
      <xdr:col>116</xdr:col>
      <xdr:colOff>114300</xdr:colOff>
      <xdr:row>108</xdr:row>
      <xdr:rowOff>96901</xdr:rowOff>
    </xdr:to>
    <xdr:sp macro="" textlink="">
      <xdr:nvSpPr>
        <xdr:cNvPr id="738" name="楕円 737">
          <a:extLst>
            <a:ext uri="{FF2B5EF4-FFF2-40B4-BE49-F238E27FC236}">
              <a16:creationId xmlns:a16="http://schemas.microsoft.com/office/drawing/2014/main" id="{AFD4D141-A41A-4A17-B387-FDDED00D21C7}"/>
            </a:ext>
          </a:extLst>
        </xdr:cNvPr>
        <xdr:cNvSpPr/>
      </xdr:nvSpPr>
      <xdr:spPr>
        <a:xfrm>
          <a:off x="22110700" y="18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126128</xdr:rowOff>
    </xdr:from>
    <xdr:ext cx="469744" cy="259045"/>
    <xdr:sp macro="" textlink="">
      <xdr:nvSpPr>
        <xdr:cNvPr id="739" name="【公民館】&#10;一人当たり面積該当値テキスト">
          <a:extLst>
            <a:ext uri="{FF2B5EF4-FFF2-40B4-BE49-F238E27FC236}">
              <a16:creationId xmlns:a16="http://schemas.microsoft.com/office/drawing/2014/main" id="{97EEC9B9-A566-450A-84CE-72CA239CE0B9}"/>
            </a:ext>
          </a:extLst>
        </xdr:cNvPr>
        <xdr:cNvSpPr txBox="1"/>
      </xdr:nvSpPr>
      <xdr:spPr>
        <a:xfrm>
          <a:off x="22199600" y="1829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169418</xdr:rowOff>
    </xdr:from>
    <xdr:to>
      <xdr:col>112</xdr:col>
      <xdr:colOff>38100</xdr:colOff>
      <xdr:row>108</xdr:row>
      <xdr:rowOff>99568</xdr:rowOff>
    </xdr:to>
    <xdr:sp macro="" textlink="">
      <xdr:nvSpPr>
        <xdr:cNvPr id="740" name="楕円 739">
          <a:extLst>
            <a:ext uri="{FF2B5EF4-FFF2-40B4-BE49-F238E27FC236}">
              <a16:creationId xmlns:a16="http://schemas.microsoft.com/office/drawing/2014/main" id="{EAEF44B5-8F64-46C1-8181-D02A22013C50}"/>
            </a:ext>
          </a:extLst>
        </xdr:cNvPr>
        <xdr:cNvSpPr/>
      </xdr:nvSpPr>
      <xdr:spPr>
        <a:xfrm>
          <a:off x="21272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46101</xdr:rowOff>
    </xdr:from>
    <xdr:to>
      <xdr:col>116</xdr:col>
      <xdr:colOff>63500</xdr:colOff>
      <xdr:row>108</xdr:row>
      <xdr:rowOff>48768</xdr:rowOff>
    </xdr:to>
    <xdr:cxnSp macro="">
      <xdr:nvCxnSpPr>
        <xdr:cNvPr id="741" name="直線コネクタ 740">
          <a:extLst>
            <a:ext uri="{FF2B5EF4-FFF2-40B4-BE49-F238E27FC236}">
              <a16:creationId xmlns:a16="http://schemas.microsoft.com/office/drawing/2014/main" id="{82601E49-133F-46B6-A6C1-58A7FD8BE82B}"/>
            </a:ext>
          </a:extLst>
        </xdr:cNvPr>
        <xdr:cNvCxnSpPr/>
      </xdr:nvCxnSpPr>
      <xdr:spPr>
        <a:xfrm flipV="1">
          <a:off x="21323300" y="18562701"/>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171017</xdr:rowOff>
    </xdr:from>
    <xdr:to>
      <xdr:col>107</xdr:col>
      <xdr:colOff>101600</xdr:colOff>
      <xdr:row>108</xdr:row>
      <xdr:rowOff>101167</xdr:rowOff>
    </xdr:to>
    <xdr:sp macro="" textlink="">
      <xdr:nvSpPr>
        <xdr:cNvPr id="742" name="楕円 741">
          <a:extLst>
            <a:ext uri="{FF2B5EF4-FFF2-40B4-BE49-F238E27FC236}">
              <a16:creationId xmlns:a16="http://schemas.microsoft.com/office/drawing/2014/main" id="{29B98770-ACDF-4427-9DD3-EB1F410A7B2E}"/>
            </a:ext>
          </a:extLst>
        </xdr:cNvPr>
        <xdr:cNvSpPr/>
      </xdr:nvSpPr>
      <xdr:spPr>
        <a:xfrm>
          <a:off x="20383500" y="185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48768</xdr:rowOff>
    </xdr:from>
    <xdr:to>
      <xdr:col>111</xdr:col>
      <xdr:colOff>177800</xdr:colOff>
      <xdr:row>108</xdr:row>
      <xdr:rowOff>50367</xdr:rowOff>
    </xdr:to>
    <xdr:cxnSp macro="">
      <xdr:nvCxnSpPr>
        <xdr:cNvPr id="743" name="直線コネクタ 742">
          <a:extLst>
            <a:ext uri="{FF2B5EF4-FFF2-40B4-BE49-F238E27FC236}">
              <a16:creationId xmlns:a16="http://schemas.microsoft.com/office/drawing/2014/main" id="{7D2C385E-3DA6-47C1-90E6-012B8FD5B3D3}"/>
            </a:ext>
          </a:extLst>
        </xdr:cNvPr>
        <xdr:cNvCxnSpPr/>
      </xdr:nvCxnSpPr>
      <xdr:spPr>
        <a:xfrm flipV="1">
          <a:off x="20434300" y="18565368"/>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1854</xdr:rowOff>
    </xdr:from>
    <xdr:to>
      <xdr:col>102</xdr:col>
      <xdr:colOff>165100</xdr:colOff>
      <xdr:row>108</xdr:row>
      <xdr:rowOff>103454</xdr:rowOff>
    </xdr:to>
    <xdr:sp macro="" textlink="">
      <xdr:nvSpPr>
        <xdr:cNvPr id="744" name="楕円 743">
          <a:extLst>
            <a:ext uri="{FF2B5EF4-FFF2-40B4-BE49-F238E27FC236}">
              <a16:creationId xmlns:a16="http://schemas.microsoft.com/office/drawing/2014/main" id="{D521815A-35F6-40DC-AFB2-1552EEF2748E}"/>
            </a:ext>
          </a:extLst>
        </xdr:cNvPr>
        <xdr:cNvSpPr/>
      </xdr:nvSpPr>
      <xdr:spPr>
        <a:xfrm>
          <a:off x="19494500" y="1851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50367</xdr:rowOff>
    </xdr:from>
    <xdr:to>
      <xdr:col>107</xdr:col>
      <xdr:colOff>50800</xdr:colOff>
      <xdr:row>108</xdr:row>
      <xdr:rowOff>52654</xdr:rowOff>
    </xdr:to>
    <xdr:cxnSp macro="">
      <xdr:nvCxnSpPr>
        <xdr:cNvPr id="745" name="直線コネクタ 744">
          <a:extLst>
            <a:ext uri="{FF2B5EF4-FFF2-40B4-BE49-F238E27FC236}">
              <a16:creationId xmlns:a16="http://schemas.microsoft.com/office/drawing/2014/main" id="{6F8CF644-97FD-49FA-98F2-FB7DE9CA6253}"/>
            </a:ext>
          </a:extLst>
        </xdr:cNvPr>
        <xdr:cNvCxnSpPr/>
      </xdr:nvCxnSpPr>
      <xdr:spPr>
        <a:xfrm flipV="1">
          <a:off x="19545300" y="1856696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38888</xdr:rowOff>
    </xdr:from>
    <xdr:to>
      <xdr:col>98</xdr:col>
      <xdr:colOff>38100</xdr:colOff>
      <xdr:row>108</xdr:row>
      <xdr:rowOff>140488</xdr:rowOff>
    </xdr:to>
    <xdr:sp macro="" textlink="">
      <xdr:nvSpPr>
        <xdr:cNvPr id="746" name="楕円 745">
          <a:extLst>
            <a:ext uri="{FF2B5EF4-FFF2-40B4-BE49-F238E27FC236}">
              <a16:creationId xmlns:a16="http://schemas.microsoft.com/office/drawing/2014/main" id="{CEB27525-F09B-4B5C-BF94-A0421717FE87}"/>
            </a:ext>
          </a:extLst>
        </xdr:cNvPr>
        <xdr:cNvSpPr/>
      </xdr:nvSpPr>
      <xdr:spPr>
        <a:xfrm>
          <a:off x="18605500" y="185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52654</xdr:rowOff>
    </xdr:from>
    <xdr:to>
      <xdr:col>102</xdr:col>
      <xdr:colOff>114300</xdr:colOff>
      <xdr:row>108</xdr:row>
      <xdr:rowOff>89688</xdr:rowOff>
    </xdr:to>
    <xdr:cxnSp macro="">
      <xdr:nvCxnSpPr>
        <xdr:cNvPr id="747" name="直線コネクタ 746">
          <a:extLst>
            <a:ext uri="{FF2B5EF4-FFF2-40B4-BE49-F238E27FC236}">
              <a16:creationId xmlns:a16="http://schemas.microsoft.com/office/drawing/2014/main" id="{A29BC2CD-8558-4380-845C-B3D2F195DD14}"/>
            </a:ext>
          </a:extLst>
        </xdr:cNvPr>
        <xdr:cNvCxnSpPr/>
      </xdr:nvCxnSpPr>
      <xdr:spPr>
        <a:xfrm flipV="1">
          <a:off x="18656300" y="18569254"/>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48" name="n_1aveValue【公民館】&#10;一人当たり面積">
          <a:extLst>
            <a:ext uri="{FF2B5EF4-FFF2-40B4-BE49-F238E27FC236}">
              <a16:creationId xmlns:a16="http://schemas.microsoft.com/office/drawing/2014/main" id="{EEF3DD08-970D-4DC3-8DB6-CC16EDB4BCE5}"/>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49" name="n_2aveValue【公民館】&#10;一人当たり面積">
          <a:extLst>
            <a:ext uri="{FF2B5EF4-FFF2-40B4-BE49-F238E27FC236}">
              <a16:creationId xmlns:a16="http://schemas.microsoft.com/office/drawing/2014/main" id="{3A45A9F3-66DD-436C-87DB-63F7CED90E85}"/>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50" name="n_3aveValue【公民館】&#10;一人当たり面積">
          <a:extLst>
            <a:ext uri="{FF2B5EF4-FFF2-40B4-BE49-F238E27FC236}">
              <a16:creationId xmlns:a16="http://schemas.microsoft.com/office/drawing/2014/main" id="{77FD51C5-5F4E-4F1E-A9B8-1D4399E6BE4B}"/>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E98CE6B1-8A27-4209-A1CA-634B689F6E84}"/>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116095</xdr:rowOff>
    </xdr:from>
    <xdr:ext cx="469744" cy="259045"/>
    <xdr:sp macro="" textlink="">
      <xdr:nvSpPr>
        <xdr:cNvPr id="752" name="n_1mainValue【公民館】&#10;一人当たり面積">
          <a:extLst>
            <a:ext uri="{FF2B5EF4-FFF2-40B4-BE49-F238E27FC236}">
              <a16:creationId xmlns:a16="http://schemas.microsoft.com/office/drawing/2014/main" id="{32592AB6-6D4D-4B39-8D6D-269F6D0F299D}"/>
            </a:ext>
          </a:extLst>
        </xdr:cNvPr>
        <xdr:cNvSpPr txBox="1"/>
      </xdr:nvSpPr>
      <xdr:spPr>
        <a:xfrm>
          <a:off x="21075727" y="182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117694</xdr:rowOff>
    </xdr:from>
    <xdr:ext cx="469744" cy="259045"/>
    <xdr:sp macro="" textlink="">
      <xdr:nvSpPr>
        <xdr:cNvPr id="753" name="n_2mainValue【公民館】&#10;一人当たり面積">
          <a:extLst>
            <a:ext uri="{FF2B5EF4-FFF2-40B4-BE49-F238E27FC236}">
              <a16:creationId xmlns:a16="http://schemas.microsoft.com/office/drawing/2014/main" id="{93B47527-D938-4937-93F9-9309608919FF}"/>
            </a:ext>
          </a:extLst>
        </xdr:cNvPr>
        <xdr:cNvSpPr txBox="1"/>
      </xdr:nvSpPr>
      <xdr:spPr>
        <a:xfrm>
          <a:off x="20199427" y="182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119981</xdr:rowOff>
    </xdr:from>
    <xdr:ext cx="469744" cy="259045"/>
    <xdr:sp macro="" textlink="">
      <xdr:nvSpPr>
        <xdr:cNvPr id="754" name="n_3mainValue【公民館】&#10;一人当たり面積">
          <a:extLst>
            <a:ext uri="{FF2B5EF4-FFF2-40B4-BE49-F238E27FC236}">
              <a16:creationId xmlns:a16="http://schemas.microsoft.com/office/drawing/2014/main" id="{9365DF3B-4F4F-4050-819E-4B6E6BDE127A}"/>
            </a:ext>
          </a:extLst>
        </xdr:cNvPr>
        <xdr:cNvSpPr txBox="1"/>
      </xdr:nvSpPr>
      <xdr:spPr>
        <a:xfrm>
          <a:off x="19310427" y="1829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131615</xdr:rowOff>
    </xdr:from>
    <xdr:ext cx="469744" cy="259045"/>
    <xdr:sp macro="" textlink="">
      <xdr:nvSpPr>
        <xdr:cNvPr id="755" name="n_4mainValue【公民館】&#10;一人当たり面積">
          <a:extLst>
            <a:ext uri="{FF2B5EF4-FFF2-40B4-BE49-F238E27FC236}">
              <a16:creationId xmlns:a16="http://schemas.microsoft.com/office/drawing/2014/main" id="{DA63385E-EAC6-4324-8F18-B9F0C0DA0F18}"/>
            </a:ext>
          </a:extLst>
        </xdr:cNvPr>
        <xdr:cNvSpPr txBox="1"/>
      </xdr:nvSpPr>
      <xdr:spPr>
        <a:xfrm>
          <a:off x="18421427" y="1864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70E71A0E-3609-4739-AB33-8697BA828C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BA66FFC2-4CA2-411C-AB0A-5BED7BA3F42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77D11EC2-BC3F-48E5-A9D4-462E4F38653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減価償却率において、公民館が全国平均を上回っているが、耐震化が終了しているため改修等の予定はない。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また、学校施設・公営住宅については、個別施設計画に基づき建て替え等を進めており、今後においても計画に基づき取り組んでいくこととする。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615140-AF5C-4836-ADBB-45C0D70367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C07E28-F440-4FE1-A421-B6AA1F68587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0454748-29EA-4481-B017-0F915E379C1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649313-5138-43D6-B3FC-2844607F45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2984E7-1228-4AAE-928F-579F3602E6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F3D575-30B0-4AF7-AAF2-0DD1B28F57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14D397-8F0D-4844-8191-788F31D713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37F147C-710A-4A4C-89D6-0CF6856F893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461A14-BBB1-4147-93B9-523DD15E67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6F1502-E2F9-4CCF-ACC8-3D540A82458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
2,568
250.13
3,753,972
3,627,491
101,050
2,326,054
3,217,224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72E1DA8-37E6-4C5F-8AC7-D238CCCEFF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B733AC-5FC5-4059-9C88-F889840456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78FB59-5643-4774-B6AE-750C2FEDFD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B7961A-A547-43E9-A954-BEF6115D0D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191A63-327C-4AE3-962C-C817B3B273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A1140E9-50A0-4D55-9FE9-5E1A85B1D89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503270-09B7-46E0-A9A4-50EF7174D2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BF8BF6-A9EB-40D3-805E-58F7775F7F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9C644F-4FB4-40D6-A7C5-1A2373DB073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1D8152-C01E-43AE-AAD5-E5223BDF803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2987E7-C867-47C3-B558-085293783D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80E4F54-364A-4C34-907B-9EC2C78AD0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C0728F-D63E-4E17-945E-B1670B5F49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104C79-E815-48D2-A912-B139C6C193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BFE04A0-77F5-4C26-B429-7FB9D1B4699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1BB473-E539-4F44-84D7-98726C005E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6A2399-BF38-4807-9D0B-E162DC6065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4CEEA7E-7A4E-407C-A99B-86E662C55A2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B7A3C8-E4F5-4CA1-869A-41DD20A34EA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1FFADD4-1621-4838-8563-B630D6FBFB2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9D73B6-08C8-4B96-BEF3-4D8A46E5E9E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54F9B0B-1B9F-492C-B59D-15511CFE0CC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84F2ED-6C7B-4936-9A0B-CC263D4CB10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8CC62D9-1710-4879-87C4-8D7EC55E470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05D07F2-A404-4F69-B049-64766323AD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5803884-7C9E-44AC-ACC2-BAC2A20BBE1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60D554D-32E0-4F9F-97EB-DCE8E53D4A6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2511F46-24FD-42A9-A96C-F32AD1AB7A7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9549F99-D545-4B4B-9594-DADB76A7423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EB23305-B710-4E52-8BEE-A7D2E4B53C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B75D999-3C94-483C-86F5-0C4C4B2BE31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92171D6-48A2-4811-BF2C-BBF27BBD617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970722C-826D-4C62-946C-637DB38CE5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C7869EB-81C7-41D7-816A-B95D028191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19A59CD-6121-4919-9D60-929BFED93C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37B1A16-66F9-4252-A917-4BCB27BC7C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C8933B6-968C-494D-BCCC-93F57C719F41}"/>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AD57F0D-6968-471C-A54D-A2B82558D9E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9033D43-E1EC-4DBA-BF7B-B1E3E9107D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D6C91F7-9CC9-4143-8AAF-3C8C58F897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F33F1B0-4122-4182-BFA8-9BD7C7956EC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48997C1-82CF-4E83-A11A-56F087E53F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93F8870-9334-4A7C-B861-5B894B094AE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ABC7176-280C-42EB-A71A-6E4C14741A1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4B10EFD-906A-40F8-ABC7-6B77B95CA3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D81B737-0B18-4179-B694-91BC134CF89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7FAFBDE-C2C7-4E00-8C0A-0F8F3CB1D84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1F9FB23-0B01-44A3-9B4D-7701C35E8F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270A7616-81B5-4864-9F41-B573754E12D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C0EBE1B1-ED7C-4E19-BF08-572F01B9F0B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1F981C0E-BA5D-4780-AAB4-B6B0B213C98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4201CAC3-6ACA-4B91-A707-01E9427D190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8279021-3A46-41A2-805C-F69E7FB78F2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3CF92C32-776C-45C0-85BD-81EBDE7C0AC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19D2076-515F-4419-84F0-E415F28F660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62FBD2F4-E0B6-45FC-B842-98ADE189BF2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83AF0AC6-6665-4A10-B047-06118545000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4B0499C5-7D1F-449D-A1A0-C6243C10331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6E138E6-1E2F-42AF-85FE-A8FE7C8F85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1FEF06F0-3269-4486-B470-E30255E2E21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BC59F65-73FE-48D9-ACC1-A39556CD36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C3BC5BC-464F-434F-886D-934AC0EAE68E}"/>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A47C31F-2077-40FE-A024-F1F8054F717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6AA1F235-E975-4392-8A76-7B7A97425D0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86B43D2-00E7-4362-8DF8-B04F57A7A0AD}"/>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5B829858-8843-4D4D-BA31-CA1A7A47611F}"/>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6CEDBDB-937A-4702-99B6-51E960D2D1E4}"/>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850B6F2B-45AD-435D-987D-0CFF7B1F0403}"/>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F3A3F150-7F6E-457C-B3C7-F46E7E32C462}"/>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2E953609-8AE7-4F65-9D57-AC20A778CDFC}"/>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3DD577AA-55D2-4E03-BC3C-95B80FC9AD7D}"/>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86A1C115-C6DC-44D3-8C47-FE94BD3449A6}"/>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C0EA823B-325F-4495-A20B-92EDFBC931E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341F1C3-75BB-40E8-B4F6-8DDAB936EB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CCC6CBD-5B71-457A-910F-F282EC73B4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1F48861-AEEE-4C91-BBFE-46714BCC7A6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6803FE8-4663-4415-A526-78F3EC894A6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89" name="楕円 88">
          <a:extLst>
            <a:ext uri="{FF2B5EF4-FFF2-40B4-BE49-F238E27FC236}">
              <a16:creationId xmlns:a16="http://schemas.microsoft.com/office/drawing/2014/main" id="{38B72CD5-DC18-4DF8-B43D-2A6963F9CED0}"/>
            </a:ext>
          </a:extLst>
        </xdr:cNvPr>
        <xdr:cNvSpPr/>
      </xdr:nvSpPr>
      <xdr:spPr>
        <a:xfrm>
          <a:off x="4584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84472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836AE0DA-0375-44AD-BAD0-00649C8EDAEC}"/>
            </a:ext>
          </a:extLst>
        </xdr:cNvPr>
        <xdr:cNvSpPr txBox="1"/>
      </xdr:nvSpPr>
      <xdr:spPr>
        <a:xfrm>
          <a:off x="46736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91" name="楕円 90">
          <a:extLst>
            <a:ext uri="{FF2B5EF4-FFF2-40B4-BE49-F238E27FC236}">
              <a16:creationId xmlns:a16="http://schemas.microsoft.com/office/drawing/2014/main" id="{28D86A75-ADDE-4E5A-901E-1FEE7A331143}"/>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112395</xdr:rowOff>
    </xdr:to>
    <xdr:cxnSp macro="">
      <xdr:nvCxnSpPr>
        <xdr:cNvPr id="92" name="直線コネクタ 91">
          <a:extLst>
            <a:ext uri="{FF2B5EF4-FFF2-40B4-BE49-F238E27FC236}">
              <a16:creationId xmlns:a16="http://schemas.microsoft.com/office/drawing/2014/main" id="{147D05DA-DDC6-49CC-A378-2A8C56DE7D6E}"/>
            </a:ext>
          </a:extLst>
        </xdr:cNvPr>
        <xdr:cNvCxnSpPr/>
      </xdr:nvCxnSpPr>
      <xdr:spPr>
        <a:xfrm>
          <a:off x="3797300" y="103441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93" name="楕円 92">
          <a:extLst>
            <a:ext uri="{FF2B5EF4-FFF2-40B4-BE49-F238E27FC236}">
              <a16:creationId xmlns:a16="http://schemas.microsoft.com/office/drawing/2014/main" id="{04CAED39-B6E9-42CE-9819-CC9CD5149B77}"/>
            </a:ext>
          </a:extLst>
        </xdr:cNvPr>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xdr:rowOff>
    </xdr:from>
    <xdr:to>
      <xdr:col>19</xdr:col>
      <xdr:colOff>177800</xdr:colOff>
      <xdr:row>60</xdr:row>
      <xdr:rowOff>57150</xdr:rowOff>
    </xdr:to>
    <xdr:cxnSp macro="">
      <xdr:nvCxnSpPr>
        <xdr:cNvPr id="94" name="直線コネクタ 93">
          <a:extLst>
            <a:ext uri="{FF2B5EF4-FFF2-40B4-BE49-F238E27FC236}">
              <a16:creationId xmlns:a16="http://schemas.microsoft.com/office/drawing/2014/main" id="{EFEBCADB-71CF-42E1-86C3-19ED6BAFF011}"/>
            </a:ext>
          </a:extLst>
        </xdr:cNvPr>
        <xdr:cNvCxnSpPr/>
      </xdr:nvCxnSpPr>
      <xdr:spPr>
        <a:xfrm>
          <a:off x="2908300" y="102889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95" name="楕円 94">
          <a:extLst>
            <a:ext uri="{FF2B5EF4-FFF2-40B4-BE49-F238E27FC236}">
              <a16:creationId xmlns:a16="http://schemas.microsoft.com/office/drawing/2014/main" id="{E48246BD-81F7-4DE8-8FEF-DA13D8B9401D}"/>
            </a:ext>
          </a:extLst>
        </xdr:cNvPr>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118110</xdr:rowOff>
    </xdr:from>
    <xdr:to>
      <xdr:col>15</xdr:col>
      <xdr:colOff>50800</xdr:colOff>
      <xdr:row>60</xdr:row>
      <xdr:rowOff>1905</xdr:rowOff>
    </xdr:to>
    <xdr:cxnSp macro="">
      <xdr:nvCxnSpPr>
        <xdr:cNvPr id="96" name="直線コネクタ 95">
          <a:extLst>
            <a:ext uri="{FF2B5EF4-FFF2-40B4-BE49-F238E27FC236}">
              <a16:creationId xmlns:a16="http://schemas.microsoft.com/office/drawing/2014/main" id="{A1033351-DC19-4EBC-BC3B-86F1F823C04B}"/>
            </a:ext>
          </a:extLst>
        </xdr:cNvPr>
        <xdr:cNvCxnSpPr/>
      </xdr:nvCxnSpPr>
      <xdr:spPr>
        <a:xfrm>
          <a:off x="2019300" y="102336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149225</xdr:rowOff>
    </xdr:from>
    <xdr:to>
      <xdr:col>6</xdr:col>
      <xdr:colOff>38100</xdr:colOff>
      <xdr:row>60</xdr:row>
      <xdr:rowOff>79375</xdr:rowOff>
    </xdr:to>
    <xdr:sp macro="" textlink="">
      <xdr:nvSpPr>
        <xdr:cNvPr id="97" name="楕円 96">
          <a:extLst>
            <a:ext uri="{FF2B5EF4-FFF2-40B4-BE49-F238E27FC236}">
              <a16:creationId xmlns:a16="http://schemas.microsoft.com/office/drawing/2014/main" id="{9980C500-620A-405C-A84C-F5462924FF3E}"/>
            </a:ext>
          </a:extLst>
        </xdr:cNvPr>
        <xdr:cNvSpPr/>
      </xdr:nvSpPr>
      <xdr:spPr>
        <a:xfrm>
          <a:off x="1079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60</xdr:row>
      <xdr:rowOff>28575</xdr:rowOff>
    </xdr:to>
    <xdr:cxnSp macro="">
      <xdr:nvCxnSpPr>
        <xdr:cNvPr id="98" name="直線コネクタ 97">
          <a:extLst>
            <a:ext uri="{FF2B5EF4-FFF2-40B4-BE49-F238E27FC236}">
              <a16:creationId xmlns:a16="http://schemas.microsoft.com/office/drawing/2014/main" id="{FB692980-1FB5-4FBB-85B8-20D500FCF365}"/>
            </a:ext>
          </a:extLst>
        </xdr:cNvPr>
        <xdr:cNvCxnSpPr/>
      </xdr:nvCxnSpPr>
      <xdr:spPr>
        <a:xfrm flipV="1">
          <a:off x="1130300" y="10233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9F57D047-F074-43DE-AD0F-120804FA64BF}"/>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9DCA6DB5-9929-4EBC-A671-EF3B11F266F9}"/>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BBC5718E-9E89-463C-95CE-1A3B914A71AD}"/>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B192101B-4C2E-436A-9785-2AEE805B5854}"/>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103" name="n_1mainValue【体育館・プール】&#10;有形固定資産減価償却率">
          <a:extLst>
            <a:ext uri="{FF2B5EF4-FFF2-40B4-BE49-F238E27FC236}">
              <a16:creationId xmlns:a16="http://schemas.microsoft.com/office/drawing/2014/main" id="{8CD7188C-925E-4255-93D9-2C3BD92DC872}"/>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04" name="n_2mainValue【体育館・プール】&#10;有形固定資産減価償却率">
          <a:extLst>
            <a:ext uri="{FF2B5EF4-FFF2-40B4-BE49-F238E27FC236}">
              <a16:creationId xmlns:a16="http://schemas.microsoft.com/office/drawing/2014/main" id="{E66CE67B-4189-4930-B91A-BD2CC11CD4ED}"/>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05" name="n_3mainValue【体育館・プール】&#10;有形固定資産減価償却率">
          <a:extLst>
            <a:ext uri="{FF2B5EF4-FFF2-40B4-BE49-F238E27FC236}">
              <a16:creationId xmlns:a16="http://schemas.microsoft.com/office/drawing/2014/main" id="{B477EDCA-ACB8-46C3-9A9F-C16F1298BD24}"/>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95902</xdr:rowOff>
    </xdr:from>
    <xdr:ext cx="405111" cy="259045"/>
    <xdr:sp macro="" textlink="">
      <xdr:nvSpPr>
        <xdr:cNvPr id="106" name="n_4mainValue【体育館・プール】&#10;有形固定資産減価償却率">
          <a:extLst>
            <a:ext uri="{FF2B5EF4-FFF2-40B4-BE49-F238E27FC236}">
              <a16:creationId xmlns:a16="http://schemas.microsoft.com/office/drawing/2014/main" id="{97F810C7-2C50-42D6-9F40-1770D0CABE27}"/>
            </a:ext>
          </a:extLst>
        </xdr:cNvPr>
        <xdr:cNvSpPr txBox="1"/>
      </xdr:nvSpPr>
      <xdr:spPr>
        <a:xfrm>
          <a:off x="927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25F43C57-483F-410B-A88C-E89AAC90B2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873B490-4AF7-4259-98BF-1F35CA036EC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35349D0C-0976-4E5B-8C04-605FCCA7D8F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897EF172-3880-479B-842B-82DBDE29576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B2ABA98E-C306-4711-BDD6-429BB4A68E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D86F8BD-7322-4FEC-B462-00B7239BC3B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211971A6-F3ED-4619-AD3D-DFE8DF18665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A7D0E720-895A-4C2B-9E65-627EA8AAA6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BFDF7C21-8ECE-4674-9881-7A1ACDAE3F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6CFE2F83-097A-4703-A173-045DE939F6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88DF4DC7-F827-4E53-BC08-2B881CC47B3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14C87746-52CF-4AE7-9DE0-D5412DBD569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968B6E57-EBFD-4F8C-BF92-552239DB47B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C738FBE1-D1B0-40E8-8F68-B38CEEDAA79C}"/>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44659F8-6BC9-45E8-8D91-34B44DAC542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37527444-6936-4717-82AF-B120831ED94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E3E8E948-BCE0-4C8B-B671-C5FE7F44432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768F697C-7828-42BF-BF1F-B0E87D75E83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6E05C133-0EB5-45B7-A782-B8234B24CF3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4F422FA3-BF10-406D-B04C-5A3639877F6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8C763141-3C04-4BA9-A678-070E950CEEF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D18AAA90-C517-4585-8781-BCE257702E4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6287ADD3-5EE4-4260-8238-75B09BC1B2A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3AAA5ADC-694D-464D-95B7-C6B32D6A9DB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C7407BF8-D66C-4561-B67F-964022C0D6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C98BFEAD-3705-4FA4-9BAB-44F16B806CDF}"/>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E36AB79B-B6DF-4ADE-A016-A5536858E77B}"/>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CD3E2377-AA01-403C-A7B0-7C9E3884210B}"/>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4193AFAD-63AD-4AF4-B165-90E2FEB29CAF}"/>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0A652357-C7A1-49BB-ACE5-13E67CD6DCFA}"/>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id="{511C624B-7BCF-4E54-8632-18438F139BC5}"/>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93EF5780-2850-433F-A6C8-A7C2317B1D85}"/>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B3925F6D-56F5-4BDE-8000-8626E1A03BFE}"/>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92E57ED4-1AF6-4F7F-BA19-94DECE9EAD7D}"/>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CE97679E-1153-4846-A42F-7F6D45751993}"/>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BB0A2D9B-A389-4722-97C9-283A4A741F8E}"/>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8317622-7CCB-40F5-A92D-99CCEA6D73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1458EAE-CBDA-4C8E-8F1E-100B4FAA7B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6E137C90-0F52-4260-BA22-979562828F0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F39E01E4-1CAA-4676-98AB-CE4C21A2B5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DCD91F5D-6431-4000-BEB6-6611165C3D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36395</xdr:rowOff>
    </xdr:from>
    <xdr:to>
      <xdr:col>55</xdr:col>
      <xdr:colOff>50800</xdr:colOff>
      <xdr:row>63</xdr:row>
      <xdr:rowOff>137995</xdr:rowOff>
    </xdr:to>
    <xdr:sp macro="" textlink="">
      <xdr:nvSpPr>
        <xdr:cNvPr id="148" name="楕円 147">
          <a:extLst>
            <a:ext uri="{FF2B5EF4-FFF2-40B4-BE49-F238E27FC236}">
              <a16:creationId xmlns:a16="http://schemas.microsoft.com/office/drawing/2014/main" id="{7A24F606-AD35-4E4B-BF9A-C140A403BF07}"/>
            </a:ext>
          </a:extLst>
        </xdr:cNvPr>
        <xdr:cNvSpPr/>
      </xdr:nvSpPr>
      <xdr:spPr>
        <a:xfrm>
          <a:off x="10426700" y="1083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14822</xdr:rowOff>
    </xdr:from>
    <xdr:ext cx="469744" cy="259045"/>
    <xdr:sp macro="" textlink="">
      <xdr:nvSpPr>
        <xdr:cNvPr id="149" name="【体育館・プール】&#10;一人当たり面積該当値テキスト">
          <a:extLst>
            <a:ext uri="{FF2B5EF4-FFF2-40B4-BE49-F238E27FC236}">
              <a16:creationId xmlns:a16="http://schemas.microsoft.com/office/drawing/2014/main" id="{6CDDD873-5B5C-4DFF-B0F1-B72CEEE0314E}"/>
            </a:ext>
          </a:extLst>
        </xdr:cNvPr>
        <xdr:cNvSpPr txBox="1"/>
      </xdr:nvSpPr>
      <xdr:spPr>
        <a:xfrm>
          <a:off x="10515600"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41620</xdr:rowOff>
    </xdr:from>
    <xdr:to>
      <xdr:col>50</xdr:col>
      <xdr:colOff>165100</xdr:colOff>
      <xdr:row>63</xdr:row>
      <xdr:rowOff>143220</xdr:rowOff>
    </xdr:to>
    <xdr:sp macro="" textlink="">
      <xdr:nvSpPr>
        <xdr:cNvPr id="150" name="楕円 149">
          <a:extLst>
            <a:ext uri="{FF2B5EF4-FFF2-40B4-BE49-F238E27FC236}">
              <a16:creationId xmlns:a16="http://schemas.microsoft.com/office/drawing/2014/main" id="{F6F244AE-C3A6-44EE-87EB-E2818653DD2D}"/>
            </a:ext>
          </a:extLst>
        </xdr:cNvPr>
        <xdr:cNvSpPr/>
      </xdr:nvSpPr>
      <xdr:spPr>
        <a:xfrm>
          <a:off x="9588500" y="108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87195</xdr:rowOff>
    </xdr:from>
    <xdr:to>
      <xdr:col>55</xdr:col>
      <xdr:colOff>0</xdr:colOff>
      <xdr:row>63</xdr:row>
      <xdr:rowOff>92420</xdr:rowOff>
    </xdr:to>
    <xdr:cxnSp macro="">
      <xdr:nvCxnSpPr>
        <xdr:cNvPr id="151" name="直線コネクタ 150">
          <a:extLst>
            <a:ext uri="{FF2B5EF4-FFF2-40B4-BE49-F238E27FC236}">
              <a16:creationId xmlns:a16="http://schemas.microsoft.com/office/drawing/2014/main" id="{C686CA25-4CE1-408A-B4AB-4196FB09C3C7}"/>
            </a:ext>
          </a:extLst>
        </xdr:cNvPr>
        <xdr:cNvCxnSpPr/>
      </xdr:nvCxnSpPr>
      <xdr:spPr>
        <a:xfrm flipV="1">
          <a:off x="9639300" y="10888545"/>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44886</xdr:rowOff>
    </xdr:from>
    <xdr:to>
      <xdr:col>46</xdr:col>
      <xdr:colOff>38100</xdr:colOff>
      <xdr:row>63</xdr:row>
      <xdr:rowOff>146486</xdr:rowOff>
    </xdr:to>
    <xdr:sp macro="" textlink="">
      <xdr:nvSpPr>
        <xdr:cNvPr id="152" name="楕円 151">
          <a:extLst>
            <a:ext uri="{FF2B5EF4-FFF2-40B4-BE49-F238E27FC236}">
              <a16:creationId xmlns:a16="http://schemas.microsoft.com/office/drawing/2014/main" id="{C8A9FF72-F94C-4183-BBCE-BC253E6E50B8}"/>
            </a:ext>
          </a:extLst>
        </xdr:cNvPr>
        <xdr:cNvSpPr/>
      </xdr:nvSpPr>
      <xdr:spPr>
        <a:xfrm>
          <a:off x="8699500" y="108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92420</xdr:rowOff>
    </xdr:from>
    <xdr:to>
      <xdr:col>50</xdr:col>
      <xdr:colOff>114300</xdr:colOff>
      <xdr:row>63</xdr:row>
      <xdr:rowOff>95686</xdr:rowOff>
    </xdr:to>
    <xdr:cxnSp macro="">
      <xdr:nvCxnSpPr>
        <xdr:cNvPr id="153" name="直線コネクタ 152">
          <a:extLst>
            <a:ext uri="{FF2B5EF4-FFF2-40B4-BE49-F238E27FC236}">
              <a16:creationId xmlns:a16="http://schemas.microsoft.com/office/drawing/2014/main" id="{0D491B22-85B7-4B20-ABC6-ECBB73E564BB}"/>
            </a:ext>
          </a:extLst>
        </xdr:cNvPr>
        <xdr:cNvCxnSpPr/>
      </xdr:nvCxnSpPr>
      <xdr:spPr>
        <a:xfrm flipV="1">
          <a:off x="8750300" y="108937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49457</xdr:rowOff>
    </xdr:from>
    <xdr:to>
      <xdr:col>41</xdr:col>
      <xdr:colOff>101600</xdr:colOff>
      <xdr:row>63</xdr:row>
      <xdr:rowOff>151057</xdr:rowOff>
    </xdr:to>
    <xdr:sp macro="" textlink="">
      <xdr:nvSpPr>
        <xdr:cNvPr id="154" name="楕円 153">
          <a:extLst>
            <a:ext uri="{FF2B5EF4-FFF2-40B4-BE49-F238E27FC236}">
              <a16:creationId xmlns:a16="http://schemas.microsoft.com/office/drawing/2014/main" id="{B2C2E71E-791B-434D-AB0A-840D9BA52DC5}"/>
            </a:ext>
          </a:extLst>
        </xdr:cNvPr>
        <xdr:cNvSpPr/>
      </xdr:nvSpPr>
      <xdr:spPr>
        <a:xfrm>
          <a:off x="7810500" y="108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95686</xdr:rowOff>
    </xdr:from>
    <xdr:to>
      <xdr:col>45</xdr:col>
      <xdr:colOff>177800</xdr:colOff>
      <xdr:row>63</xdr:row>
      <xdr:rowOff>100257</xdr:rowOff>
    </xdr:to>
    <xdr:cxnSp macro="">
      <xdr:nvCxnSpPr>
        <xdr:cNvPr id="155" name="直線コネクタ 154">
          <a:extLst>
            <a:ext uri="{FF2B5EF4-FFF2-40B4-BE49-F238E27FC236}">
              <a16:creationId xmlns:a16="http://schemas.microsoft.com/office/drawing/2014/main" id="{DC5A5015-72EC-40C0-B41A-21627E1E2BAE}"/>
            </a:ext>
          </a:extLst>
        </xdr:cNvPr>
        <xdr:cNvCxnSpPr/>
      </xdr:nvCxnSpPr>
      <xdr:spPr>
        <a:xfrm flipV="1">
          <a:off x="7861300" y="1089703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56315</xdr:rowOff>
    </xdr:from>
    <xdr:to>
      <xdr:col>36</xdr:col>
      <xdr:colOff>165100</xdr:colOff>
      <xdr:row>63</xdr:row>
      <xdr:rowOff>157915</xdr:rowOff>
    </xdr:to>
    <xdr:sp macro="" textlink="">
      <xdr:nvSpPr>
        <xdr:cNvPr id="156" name="楕円 155">
          <a:extLst>
            <a:ext uri="{FF2B5EF4-FFF2-40B4-BE49-F238E27FC236}">
              <a16:creationId xmlns:a16="http://schemas.microsoft.com/office/drawing/2014/main" id="{ABB1F0EC-CF32-4936-A28E-407369483D76}"/>
            </a:ext>
          </a:extLst>
        </xdr:cNvPr>
        <xdr:cNvSpPr/>
      </xdr:nvSpPr>
      <xdr:spPr>
        <a:xfrm>
          <a:off x="6921500" y="108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100257</xdr:rowOff>
    </xdr:from>
    <xdr:to>
      <xdr:col>41</xdr:col>
      <xdr:colOff>50800</xdr:colOff>
      <xdr:row>63</xdr:row>
      <xdr:rowOff>107115</xdr:rowOff>
    </xdr:to>
    <xdr:cxnSp macro="">
      <xdr:nvCxnSpPr>
        <xdr:cNvPr id="157" name="直線コネクタ 156">
          <a:extLst>
            <a:ext uri="{FF2B5EF4-FFF2-40B4-BE49-F238E27FC236}">
              <a16:creationId xmlns:a16="http://schemas.microsoft.com/office/drawing/2014/main" id="{ABB48947-8C18-438B-9CB5-49B308198949}"/>
            </a:ext>
          </a:extLst>
        </xdr:cNvPr>
        <xdr:cNvCxnSpPr/>
      </xdr:nvCxnSpPr>
      <xdr:spPr>
        <a:xfrm flipV="1">
          <a:off x="6972300" y="1090160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id="{694B1307-7DFF-4FEF-9514-CA5059CDC575}"/>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id="{77B17D8F-E52C-4844-84CB-304DB8B7046B}"/>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id="{541BB8AD-5501-437E-B4EF-337A05C3212D}"/>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id="{411A4B0B-CED8-48EC-BA42-395A33881D3F}"/>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134347</xdr:rowOff>
    </xdr:from>
    <xdr:ext cx="469744" cy="259045"/>
    <xdr:sp macro="" textlink="">
      <xdr:nvSpPr>
        <xdr:cNvPr id="162" name="n_1mainValue【体育館・プール】&#10;一人当たり面積">
          <a:extLst>
            <a:ext uri="{FF2B5EF4-FFF2-40B4-BE49-F238E27FC236}">
              <a16:creationId xmlns:a16="http://schemas.microsoft.com/office/drawing/2014/main" id="{9F4FDECB-3D08-4278-9926-DB3BA4D271DD}"/>
            </a:ext>
          </a:extLst>
        </xdr:cNvPr>
        <xdr:cNvSpPr txBox="1"/>
      </xdr:nvSpPr>
      <xdr:spPr>
        <a:xfrm>
          <a:off x="9391727" y="1093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137613</xdr:rowOff>
    </xdr:from>
    <xdr:ext cx="469744" cy="259045"/>
    <xdr:sp macro="" textlink="">
      <xdr:nvSpPr>
        <xdr:cNvPr id="163" name="n_2mainValue【体育館・プール】&#10;一人当たり面積">
          <a:extLst>
            <a:ext uri="{FF2B5EF4-FFF2-40B4-BE49-F238E27FC236}">
              <a16:creationId xmlns:a16="http://schemas.microsoft.com/office/drawing/2014/main" id="{3AE92031-04A0-480D-80F6-2024D7963F3F}"/>
            </a:ext>
          </a:extLst>
        </xdr:cNvPr>
        <xdr:cNvSpPr txBox="1"/>
      </xdr:nvSpPr>
      <xdr:spPr>
        <a:xfrm>
          <a:off x="8515427" y="1093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142184</xdr:rowOff>
    </xdr:from>
    <xdr:ext cx="469744" cy="259045"/>
    <xdr:sp macro="" textlink="">
      <xdr:nvSpPr>
        <xdr:cNvPr id="164" name="n_3mainValue【体育館・プール】&#10;一人当たり面積">
          <a:extLst>
            <a:ext uri="{FF2B5EF4-FFF2-40B4-BE49-F238E27FC236}">
              <a16:creationId xmlns:a16="http://schemas.microsoft.com/office/drawing/2014/main" id="{E81A6AC5-420A-4071-AD65-96709D0DD3A1}"/>
            </a:ext>
          </a:extLst>
        </xdr:cNvPr>
        <xdr:cNvSpPr txBox="1"/>
      </xdr:nvSpPr>
      <xdr:spPr>
        <a:xfrm>
          <a:off x="7626427" y="109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149042</xdr:rowOff>
    </xdr:from>
    <xdr:ext cx="469744" cy="259045"/>
    <xdr:sp macro="" textlink="">
      <xdr:nvSpPr>
        <xdr:cNvPr id="165" name="n_4mainValue【体育館・プール】&#10;一人当たり面積">
          <a:extLst>
            <a:ext uri="{FF2B5EF4-FFF2-40B4-BE49-F238E27FC236}">
              <a16:creationId xmlns:a16="http://schemas.microsoft.com/office/drawing/2014/main" id="{CE15B8FD-DA5E-4DAE-927F-E81DC7C687C0}"/>
            </a:ext>
          </a:extLst>
        </xdr:cNvPr>
        <xdr:cNvSpPr txBox="1"/>
      </xdr:nvSpPr>
      <xdr:spPr>
        <a:xfrm>
          <a:off x="6737427" y="1095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E5EBC79F-C159-425C-88BE-FEFDA35B539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50426A90-B196-4BD0-9C09-241E8668EB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2C2B73C9-2241-421E-B3C4-DF2E1DDD665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3C982166-A5A3-4255-A143-923A1A9EB2F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EF724F95-9301-4780-9E49-6D549FA09E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B121AC27-DBB3-4E3C-B526-3B0AA846E0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BE3FB110-8603-45D1-9B39-695C48AE26B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5CF6B43C-BFC5-49F7-B3D4-0A559FFB069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114F5BD-6B80-4B02-BCAF-8E18861C442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1E093941-1830-4485-8C2A-69B7FC2F62B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7126AB36-130E-4A8A-B1F5-76F7BA43513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275412A2-B300-4DB0-BC45-2BFAB93E165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C5FF5514-93B4-496C-AAF7-01F47A80FF3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B9774341-5C23-48EA-8781-BBED66BA847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193F71F0-1918-47B7-BC75-454E2AB07C0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BF10E726-A80A-46A0-94B3-F914C6AC0E4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03E894B4-B9E3-4C21-97BB-5C3E4A9F01C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31EF6095-9A26-4701-A8B1-28FBA94B47A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4EEB5834-F35A-4401-8BB3-321972F4578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51686171-A6CB-4DC5-BEA5-6E5F0937CFC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CEE4E1E8-BFAE-41D4-A929-93D17A9F61D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EBDE0A6D-DCD1-4849-BF63-C80A39E72CD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04B9820A-7407-483D-8094-6C4F9D0E351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1D1EAC70-6861-49D3-AE7C-EE1C75608CD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8D668B27-3134-4590-902E-8CA989598D8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AF6BB661-8618-4213-88C2-BCEEB3AB51A2}"/>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9A75A98D-5A5A-4D62-8129-2FD528E05E5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07C8DA1C-E641-4CED-A0BB-F86CE978571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C47863DD-54CD-4081-9CAD-0EA2F0DD9C4F}"/>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2F70D96E-6CF0-47D8-8A8C-A2648DBA7D82}"/>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FB78E3ED-410B-4870-AF50-DEE9268BABD9}"/>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CABA8D08-A137-4109-8066-0142895B703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8DE4945C-7F76-4650-8D90-FF1E75668A82}"/>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7960FD66-D331-4CBF-99C5-5BAA95B9EE88}"/>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1CF4021B-3698-44B5-8C05-94E7E72366A5}"/>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5718E52C-9B86-44DA-8657-052513337DE3}"/>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F329EF0-749B-430D-B0E2-53509A6D495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290DA28B-069C-4CFB-A26A-D6D3FACE46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3BD534D4-6617-4B82-8A3E-5DC1B9865C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EC0045E-87BF-49E5-9308-9E967F75724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F79D962C-F407-49BE-A307-217176ACBC8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07" name="楕円 206">
          <a:extLst>
            <a:ext uri="{FF2B5EF4-FFF2-40B4-BE49-F238E27FC236}">
              <a16:creationId xmlns:a16="http://schemas.microsoft.com/office/drawing/2014/main" id="{7F711E5F-52C9-4583-8A8D-F78D196740CD}"/>
            </a:ext>
          </a:extLst>
        </xdr:cNvPr>
        <xdr:cNvSpPr/>
      </xdr:nvSpPr>
      <xdr:spPr>
        <a:xfrm>
          <a:off x="4584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132278</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6ACA21E3-14FD-41C8-8F63-23541C0BAB63}"/>
            </a:ext>
          </a:extLst>
        </xdr:cNvPr>
        <xdr:cNvSpPr txBox="1"/>
      </xdr:nvSpPr>
      <xdr:spPr>
        <a:xfrm>
          <a:off x="4673600"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106499</xdr:rowOff>
    </xdr:from>
    <xdr:to>
      <xdr:col>20</xdr:col>
      <xdr:colOff>38100</xdr:colOff>
      <xdr:row>83</xdr:row>
      <xdr:rowOff>36649</xdr:rowOff>
    </xdr:to>
    <xdr:sp macro="" textlink="">
      <xdr:nvSpPr>
        <xdr:cNvPr id="209" name="楕円 208">
          <a:extLst>
            <a:ext uri="{FF2B5EF4-FFF2-40B4-BE49-F238E27FC236}">
              <a16:creationId xmlns:a16="http://schemas.microsoft.com/office/drawing/2014/main" id="{9C218292-55AA-4B7F-AD09-1D488B1B59E7}"/>
            </a:ext>
          </a:extLst>
        </xdr:cNvPr>
        <xdr:cNvSpPr/>
      </xdr:nvSpPr>
      <xdr:spPr>
        <a:xfrm>
          <a:off x="3746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157299</xdr:rowOff>
    </xdr:from>
    <xdr:to>
      <xdr:col>24</xdr:col>
      <xdr:colOff>63500</xdr:colOff>
      <xdr:row>83</xdr:row>
      <xdr:rowOff>33201</xdr:rowOff>
    </xdr:to>
    <xdr:cxnSp macro="">
      <xdr:nvCxnSpPr>
        <xdr:cNvPr id="210" name="直線コネクタ 209">
          <a:extLst>
            <a:ext uri="{FF2B5EF4-FFF2-40B4-BE49-F238E27FC236}">
              <a16:creationId xmlns:a16="http://schemas.microsoft.com/office/drawing/2014/main" id="{AFAC0D93-F54F-4892-8977-8EA2692A75A6}"/>
            </a:ext>
          </a:extLst>
        </xdr:cNvPr>
        <xdr:cNvCxnSpPr/>
      </xdr:nvCxnSpPr>
      <xdr:spPr>
        <a:xfrm>
          <a:off x="3797300" y="1421619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59145</xdr:rowOff>
    </xdr:from>
    <xdr:to>
      <xdr:col>15</xdr:col>
      <xdr:colOff>101600</xdr:colOff>
      <xdr:row>82</xdr:row>
      <xdr:rowOff>160745</xdr:rowOff>
    </xdr:to>
    <xdr:sp macro="" textlink="">
      <xdr:nvSpPr>
        <xdr:cNvPr id="211" name="楕円 210">
          <a:extLst>
            <a:ext uri="{FF2B5EF4-FFF2-40B4-BE49-F238E27FC236}">
              <a16:creationId xmlns:a16="http://schemas.microsoft.com/office/drawing/2014/main" id="{4042E01A-D6D2-4388-94C4-7B6BB16FE8F8}"/>
            </a:ext>
          </a:extLst>
        </xdr:cNvPr>
        <xdr:cNvSpPr/>
      </xdr:nvSpPr>
      <xdr:spPr>
        <a:xfrm>
          <a:off x="2857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109945</xdr:rowOff>
    </xdr:from>
    <xdr:to>
      <xdr:col>19</xdr:col>
      <xdr:colOff>177800</xdr:colOff>
      <xdr:row>82</xdr:row>
      <xdr:rowOff>157299</xdr:rowOff>
    </xdr:to>
    <xdr:cxnSp macro="">
      <xdr:nvCxnSpPr>
        <xdr:cNvPr id="212" name="直線コネクタ 211">
          <a:extLst>
            <a:ext uri="{FF2B5EF4-FFF2-40B4-BE49-F238E27FC236}">
              <a16:creationId xmlns:a16="http://schemas.microsoft.com/office/drawing/2014/main" id="{327E80A0-FF8C-42AC-A618-3E6333BFD11B}"/>
            </a:ext>
          </a:extLst>
        </xdr:cNvPr>
        <xdr:cNvCxnSpPr/>
      </xdr:nvCxnSpPr>
      <xdr:spPr>
        <a:xfrm>
          <a:off x="2908300" y="1416884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11793</xdr:rowOff>
    </xdr:from>
    <xdr:to>
      <xdr:col>10</xdr:col>
      <xdr:colOff>165100</xdr:colOff>
      <xdr:row>82</xdr:row>
      <xdr:rowOff>113393</xdr:rowOff>
    </xdr:to>
    <xdr:sp macro="" textlink="">
      <xdr:nvSpPr>
        <xdr:cNvPr id="213" name="楕円 212">
          <a:extLst>
            <a:ext uri="{FF2B5EF4-FFF2-40B4-BE49-F238E27FC236}">
              <a16:creationId xmlns:a16="http://schemas.microsoft.com/office/drawing/2014/main" id="{77A14C03-B2FA-44F0-9E9C-4199A9111758}"/>
            </a:ext>
          </a:extLst>
        </xdr:cNvPr>
        <xdr:cNvSpPr/>
      </xdr:nvSpPr>
      <xdr:spPr>
        <a:xfrm>
          <a:off x="1968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62593</xdr:rowOff>
    </xdr:from>
    <xdr:to>
      <xdr:col>15</xdr:col>
      <xdr:colOff>50800</xdr:colOff>
      <xdr:row>82</xdr:row>
      <xdr:rowOff>109945</xdr:rowOff>
    </xdr:to>
    <xdr:cxnSp macro="">
      <xdr:nvCxnSpPr>
        <xdr:cNvPr id="214" name="直線コネクタ 213">
          <a:extLst>
            <a:ext uri="{FF2B5EF4-FFF2-40B4-BE49-F238E27FC236}">
              <a16:creationId xmlns:a16="http://schemas.microsoft.com/office/drawing/2014/main" id="{A69B3A66-7F9A-4D67-9C80-9277B2D3EEA0}"/>
            </a:ext>
          </a:extLst>
        </xdr:cNvPr>
        <xdr:cNvCxnSpPr/>
      </xdr:nvCxnSpPr>
      <xdr:spPr>
        <a:xfrm>
          <a:off x="2019300" y="1412149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132624</xdr:rowOff>
    </xdr:from>
    <xdr:to>
      <xdr:col>6</xdr:col>
      <xdr:colOff>38100</xdr:colOff>
      <xdr:row>82</xdr:row>
      <xdr:rowOff>62774</xdr:rowOff>
    </xdr:to>
    <xdr:sp macro="" textlink="">
      <xdr:nvSpPr>
        <xdr:cNvPr id="215" name="楕円 214">
          <a:extLst>
            <a:ext uri="{FF2B5EF4-FFF2-40B4-BE49-F238E27FC236}">
              <a16:creationId xmlns:a16="http://schemas.microsoft.com/office/drawing/2014/main" id="{B5DE7675-A6BC-40C1-86BB-BBF91CC20281}"/>
            </a:ext>
          </a:extLst>
        </xdr:cNvPr>
        <xdr:cNvSpPr/>
      </xdr:nvSpPr>
      <xdr:spPr>
        <a:xfrm>
          <a:off x="1079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xdr:rowOff>
    </xdr:from>
    <xdr:to>
      <xdr:col>10</xdr:col>
      <xdr:colOff>114300</xdr:colOff>
      <xdr:row>82</xdr:row>
      <xdr:rowOff>62593</xdr:rowOff>
    </xdr:to>
    <xdr:cxnSp macro="">
      <xdr:nvCxnSpPr>
        <xdr:cNvPr id="216" name="直線コネクタ 215">
          <a:extLst>
            <a:ext uri="{FF2B5EF4-FFF2-40B4-BE49-F238E27FC236}">
              <a16:creationId xmlns:a16="http://schemas.microsoft.com/office/drawing/2014/main" id="{CEBA731D-0520-4151-B484-FC9A08E9877A}"/>
            </a:ext>
          </a:extLst>
        </xdr:cNvPr>
        <xdr:cNvCxnSpPr/>
      </xdr:nvCxnSpPr>
      <xdr:spPr>
        <a:xfrm>
          <a:off x="1130300" y="1407087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5276549C-2340-4AA9-B457-ADF8F63A086D}"/>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EE2A393E-B3D5-4CB9-B464-C78ED65B2FFB}"/>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33CA226C-C5B8-442A-BBD6-E21CB8E0238B}"/>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E91813BB-D5D9-4995-94B8-C28E9277A065}"/>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27776</xdr:rowOff>
    </xdr:from>
    <xdr:ext cx="405111" cy="259045"/>
    <xdr:sp macro="" textlink="">
      <xdr:nvSpPr>
        <xdr:cNvPr id="221" name="n_1mainValue【福祉施設】&#10;有形固定資産減価償却率">
          <a:extLst>
            <a:ext uri="{FF2B5EF4-FFF2-40B4-BE49-F238E27FC236}">
              <a16:creationId xmlns:a16="http://schemas.microsoft.com/office/drawing/2014/main" id="{658B131E-441B-40D6-8ED2-106EF3578745}"/>
            </a:ext>
          </a:extLst>
        </xdr:cNvPr>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151872</xdr:rowOff>
    </xdr:from>
    <xdr:ext cx="405111" cy="259045"/>
    <xdr:sp macro="" textlink="">
      <xdr:nvSpPr>
        <xdr:cNvPr id="222" name="n_2mainValue【福祉施設】&#10;有形固定資産減価償却率">
          <a:extLst>
            <a:ext uri="{FF2B5EF4-FFF2-40B4-BE49-F238E27FC236}">
              <a16:creationId xmlns:a16="http://schemas.microsoft.com/office/drawing/2014/main" id="{70E27AB2-4FEF-452F-8577-302FC8EFE1F9}"/>
            </a:ext>
          </a:extLst>
        </xdr:cNvPr>
        <xdr:cNvSpPr txBox="1"/>
      </xdr:nvSpPr>
      <xdr:spPr>
        <a:xfrm>
          <a:off x="2705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104520</xdr:rowOff>
    </xdr:from>
    <xdr:ext cx="405111" cy="259045"/>
    <xdr:sp macro="" textlink="">
      <xdr:nvSpPr>
        <xdr:cNvPr id="223" name="n_3mainValue【福祉施設】&#10;有形固定資産減価償却率">
          <a:extLst>
            <a:ext uri="{FF2B5EF4-FFF2-40B4-BE49-F238E27FC236}">
              <a16:creationId xmlns:a16="http://schemas.microsoft.com/office/drawing/2014/main" id="{D2AA6F81-D50B-457D-875D-8AA1DACFA503}"/>
            </a:ext>
          </a:extLst>
        </xdr:cNvPr>
        <xdr:cNvSpPr txBox="1"/>
      </xdr:nvSpPr>
      <xdr:spPr>
        <a:xfrm>
          <a:off x="1816744"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53901</xdr:rowOff>
    </xdr:from>
    <xdr:ext cx="405111" cy="259045"/>
    <xdr:sp macro="" textlink="">
      <xdr:nvSpPr>
        <xdr:cNvPr id="224" name="n_4mainValue【福祉施設】&#10;有形固定資産減価償却率">
          <a:extLst>
            <a:ext uri="{FF2B5EF4-FFF2-40B4-BE49-F238E27FC236}">
              <a16:creationId xmlns:a16="http://schemas.microsoft.com/office/drawing/2014/main" id="{D3FC1897-8201-4255-83DA-411657AB76C9}"/>
            </a:ext>
          </a:extLst>
        </xdr:cNvPr>
        <xdr:cNvSpPr txBox="1"/>
      </xdr:nvSpPr>
      <xdr:spPr>
        <a:xfrm>
          <a:off x="927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1BCC0F8F-4583-453F-9284-5A5747752ED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55B13808-002B-4DCD-837E-FF7CE32CB2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5FFAE5D8-B556-4688-854C-B09074F034C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9543BE4-B7CF-45F3-92E5-CA27B74820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490351CF-CC10-4EA8-B446-BC699D1CE0B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25FBD1F4-A63E-43A9-9CD6-909F0742AC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73C8179F-F8A2-4F22-AB77-F086BF9B21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F31F17D9-34C9-4958-B1BE-2C29931BFF8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3B2E6112-920D-474A-8A5E-7A8E9C7E6FE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5B61F2A-C8B5-40E6-B6E3-99AB624B06E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6CDE3C41-3554-4870-AED9-634069BCD56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FEF23278-232E-4802-BDD1-B1484CFF2AA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6464A3DF-0F35-4669-9E73-834C4BF21A9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68F15010-061A-40B1-A011-7543FC59B3F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19B6751F-B526-4077-8597-90D46BF3EAA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543FA9ED-45DF-4B1F-BE3C-551E1328ADB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B5487687-5CD8-4FB6-9D1D-88588E6D095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C3A693E7-5C07-4CDD-AF83-358D7EFEE1F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92273B77-572E-44E9-A2CF-1F98B1566A5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36267D60-7163-43CF-B7C2-6B784B7BDB6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40AC88CE-5D2F-4E4B-851C-511634605B2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666FC981-DC19-42E7-BC88-D07421C685B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A1851C71-EC63-4852-A047-45CF066A5FD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74D0F2F1-9B3B-4FCE-B641-B2798BB43A28}"/>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0D31966F-6529-47E3-8B27-B259D61583D4}"/>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E26DBE87-B95E-4668-A235-73C080ADE632}"/>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D38214F7-2A7B-424E-AA95-9B2EEE631D47}"/>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F94AA7FC-EE5D-4BDB-B8D5-7F007C0F5DF8}"/>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3" name="【福祉施設】&#10;一人当たり面積平均値テキスト">
          <a:extLst>
            <a:ext uri="{FF2B5EF4-FFF2-40B4-BE49-F238E27FC236}">
              <a16:creationId xmlns:a16="http://schemas.microsoft.com/office/drawing/2014/main" id="{4A743848-CABA-42F8-9A09-91A7A72DB297}"/>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0355EE10-E726-4E64-96B0-56A8BE535624}"/>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B372A68C-7C5F-497E-9B72-C62FD899D96E}"/>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FBCC0FC8-70E8-4CA7-9F06-07D8D32157C3}"/>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9033E4F4-7C4C-4430-AEE3-323CB2F32272}"/>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0750E4A4-EBD4-484E-9A73-B06524BBF61F}"/>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0FEF35E-E266-4B68-B0BB-06EA84F93D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F4E308C-0CD5-4216-B69D-771DE0B7AE6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CD65F4D-5C04-4D4A-A662-6189F3107A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C1A7D78-0DD7-4B05-A09A-4B66BA2CFC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234E75E4-2BA7-4D3F-9808-3466D82BF9E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117221</xdr:rowOff>
    </xdr:from>
    <xdr:to>
      <xdr:col>55</xdr:col>
      <xdr:colOff>50800</xdr:colOff>
      <xdr:row>84</xdr:row>
      <xdr:rowOff>47371</xdr:rowOff>
    </xdr:to>
    <xdr:sp macro="" textlink="">
      <xdr:nvSpPr>
        <xdr:cNvPr id="264" name="楕円 263">
          <a:extLst>
            <a:ext uri="{FF2B5EF4-FFF2-40B4-BE49-F238E27FC236}">
              <a16:creationId xmlns:a16="http://schemas.microsoft.com/office/drawing/2014/main" id="{775F1BF1-3D68-438D-A56B-A73FFEEDCE68}"/>
            </a:ext>
          </a:extLst>
        </xdr:cNvPr>
        <xdr:cNvSpPr/>
      </xdr:nvSpPr>
      <xdr:spPr>
        <a:xfrm>
          <a:off x="10426700" y="143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140098</xdr:rowOff>
    </xdr:from>
    <xdr:ext cx="469744" cy="259045"/>
    <xdr:sp macro="" textlink="">
      <xdr:nvSpPr>
        <xdr:cNvPr id="265" name="【福祉施設】&#10;一人当たり面積該当値テキスト">
          <a:extLst>
            <a:ext uri="{FF2B5EF4-FFF2-40B4-BE49-F238E27FC236}">
              <a16:creationId xmlns:a16="http://schemas.microsoft.com/office/drawing/2014/main" id="{16D1C148-8426-466E-8365-E984013711A7}"/>
            </a:ext>
          </a:extLst>
        </xdr:cNvPr>
        <xdr:cNvSpPr txBox="1"/>
      </xdr:nvSpPr>
      <xdr:spPr>
        <a:xfrm>
          <a:off x="10515600" y="141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129032</xdr:rowOff>
    </xdr:from>
    <xdr:to>
      <xdr:col>50</xdr:col>
      <xdr:colOff>165100</xdr:colOff>
      <xdr:row>84</xdr:row>
      <xdr:rowOff>59182</xdr:rowOff>
    </xdr:to>
    <xdr:sp macro="" textlink="">
      <xdr:nvSpPr>
        <xdr:cNvPr id="266" name="楕円 265">
          <a:extLst>
            <a:ext uri="{FF2B5EF4-FFF2-40B4-BE49-F238E27FC236}">
              <a16:creationId xmlns:a16="http://schemas.microsoft.com/office/drawing/2014/main" id="{EA5366E1-B6A4-46C4-B9F8-3AC9039559AE}"/>
            </a:ext>
          </a:extLst>
        </xdr:cNvPr>
        <xdr:cNvSpPr/>
      </xdr:nvSpPr>
      <xdr:spPr>
        <a:xfrm>
          <a:off x="9588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168021</xdr:rowOff>
    </xdr:from>
    <xdr:to>
      <xdr:col>55</xdr:col>
      <xdr:colOff>0</xdr:colOff>
      <xdr:row>84</xdr:row>
      <xdr:rowOff>8382</xdr:rowOff>
    </xdr:to>
    <xdr:cxnSp macro="">
      <xdr:nvCxnSpPr>
        <xdr:cNvPr id="267" name="直線コネクタ 266">
          <a:extLst>
            <a:ext uri="{FF2B5EF4-FFF2-40B4-BE49-F238E27FC236}">
              <a16:creationId xmlns:a16="http://schemas.microsoft.com/office/drawing/2014/main" id="{F3892CC7-BF87-41C0-9D7D-DB5677366B8B}"/>
            </a:ext>
          </a:extLst>
        </xdr:cNvPr>
        <xdr:cNvCxnSpPr/>
      </xdr:nvCxnSpPr>
      <xdr:spPr>
        <a:xfrm flipV="1">
          <a:off x="9639300" y="1439837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68" name="楕円 267">
          <a:extLst>
            <a:ext uri="{FF2B5EF4-FFF2-40B4-BE49-F238E27FC236}">
              <a16:creationId xmlns:a16="http://schemas.microsoft.com/office/drawing/2014/main" id="{9F911C4C-9B0A-438F-BC22-D7BFF04CB560}"/>
            </a:ext>
          </a:extLst>
        </xdr:cNvPr>
        <xdr:cNvSpPr/>
      </xdr:nvSpPr>
      <xdr:spPr>
        <a:xfrm>
          <a:off x="869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xdr:rowOff>
    </xdr:from>
    <xdr:to>
      <xdr:col>50</xdr:col>
      <xdr:colOff>114300</xdr:colOff>
      <xdr:row>84</xdr:row>
      <xdr:rowOff>15239</xdr:rowOff>
    </xdr:to>
    <xdr:cxnSp macro="">
      <xdr:nvCxnSpPr>
        <xdr:cNvPr id="269" name="直線コネクタ 268">
          <a:extLst>
            <a:ext uri="{FF2B5EF4-FFF2-40B4-BE49-F238E27FC236}">
              <a16:creationId xmlns:a16="http://schemas.microsoft.com/office/drawing/2014/main" id="{490F36DA-F651-4258-92BF-7B6BFE02BD2A}"/>
            </a:ext>
          </a:extLst>
        </xdr:cNvPr>
        <xdr:cNvCxnSpPr/>
      </xdr:nvCxnSpPr>
      <xdr:spPr>
        <a:xfrm flipV="1">
          <a:off x="8750300" y="1441018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145796</xdr:rowOff>
    </xdr:from>
    <xdr:to>
      <xdr:col>41</xdr:col>
      <xdr:colOff>101600</xdr:colOff>
      <xdr:row>84</xdr:row>
      <xdr:rowOff>75946</xdr:rowOff>
    </xdr:to>
    <xdr:sp macro="" textlink="">
      <xdr:nvSpPr>
        <xdr:cNvPr id="270" name="楕円 269">
          <a:extLst>
            <a:ext uri="{FF2B5EF4-FFF2-40B4-BE49-F238E27FC236}">
              <a16:creationId xmlns:a16="http://schemas.microsoft.com/office/drawing/2014/main" id="{7D538BB6-85C7-4045-96D4-21566E86A2DE}"/>
            </a:ext>
          </a:extLst>
        </xdr:cNvPr>
        <xdr:cNvSpPr/>
      </xdr:nvSpPr>
      <xdr:spPr>
        <a:xfrm>
          <a:off x="7810500" y="1437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15239</xdr:rowOff>
    </xdr:from>
    <xdr:to>
      <xdr:col>45</xdr:col>
      <xdr:colOff>177800</xdr:colOff>
      <xdr:row>84</xdr:row>
      <xdr:rowOff>25146</xdr:rowOff>
    </xdr:to>
    <xdr:cxnSp macro="">
      <xdr:nvCxnSpPr>
        <xdr:cNvPr id="271" name="直線コネクタ 270">
          <a:extLst>
            <a:ext uri="{FF2B5EF4-FFF2-40B4-BE49-F238E27FC236}">
              <a16:creationId xmlns:a16="http://schemas.microsoft.com/office/drawing/2014/main" id="{03A8ACBC-044E-408F-9303-E1FB988D79E4}"/>
            </a:ext>
          </a:extLst>
        </xdr:cNvPr>
        <xdr:cNvCxnSpPr/>
      </xdr:nvCxnSpPr>
      <xdr:spPr>
        <a:xfrm flipV="1">
          <a:off x="7861300" y="14417039"/>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272" name="楕円 271">
          <a:extLst>
            <a:ext uri="{FF2B5EF4-FFF2-40B4-BE49-F238E27FC236}">
              <a16:creationId xmlns:a16="http://schemas.microsoft.com/office/drawing/2014/main" id="{DD5C549C-FB9F-4337-BFD7-0078150875EF}"/>
            </a:ext>
          </a:extLst>
        </xdr:cNvPr>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25146</xdr:rowOff>
    </xdr:from>
    <xdr:to>
      <xdr:col>41</xdr:col>
      <xdr:colOff>50800</xdr:colOff>
      <xdr:row>84</xdr:row>
      <xdr:rowOff>60961</xdr:rowOff>
    </xdr:to>
    <xdr:cxnSp macro="">
      <xdr:nvCxnSpPr>
        <xdr:cNvPr id="273" name="直線コネクタ 272">
          <a:extLst>
            <a:ext uri="{FF2B5EF4-FFF2-40B4-BE49-F238E27FC236}">
              <a16:creationId xmlns:a16="http://schemas.microsoft.com/office/drawing/2014/main" id="{1AFE6456-0E77-4E42-B0B0-A0C3F4BE8843}"/>
            </a:ext>
          </a:extLst>
        </xdr:cNvPr>
        <xdr:cNvCxnSpPr/>
      </xdr:nvCxnSpPr>
      <xdr:spPr>
        <a:xfrm flipV="1">
          <a:off x="6972300" y="14426946"/>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30878</xdr:rowOff>
    </xdr:from>
    <xdr:ext cx="469744" cy="259045"/>
    <xdr:sp macro="" textlink="">
      <xdr:nvSpPr>
        <xdr:cNvPr id="274" name="n_1aveValue【福祉施設】&#10;一人当たり面積">
          <a:extLst>
            <a:ext uri="{FF2B5EF4-FFF2-40B4-BE49-F238E27FC236}">
              <a16:creationId xmlns:a16="http://schemas.microsoft.com/office/drawing/2014/main" id="{8D9D0961-2284-4803-98A1-67C582AFBAE6}"/>
            </a:ext>
          </a:extLst>
        </xdr:cNvPr>
        <xdr:cNvSpPr txBox="1"/>
      </xdr:nvSpPr>
      <xdr:spPr>
        <a:xfrm>
          <a:off x="93917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3D40A69B-3178-48F6-AA06-292E76F4A9A5}"/>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139464</xdr:rowOff>
    </xdr:from>
    <xdr:ext cx="469744" cy="259045"/>
    <xdr:sp macro="" textlink="">
      <xdr:nvSpPr>
        <xdr:cNvPr id="276" name="n_3aveValue【福祉施設】&#10;一人当たり面積">
          <a:extLst>
            <a:ext uri="{FF2B5EF4-FFF2-40B4-BE49-F238E27FC236}">
              <a16:creationId xmlns:a16="http://schemas.microsoft.com/office/drawing/2014/main" id="{A4642089-2CC3-4EC2-A18B-8A163F4E1DF2}"/>
            </a:ext>
          </a:extLst>
        </xdr:cNvPr>
        <xdr:cNvSpPr txBox="1"/>
      </xdr:nvSpPr>
      <xdr:spPr>
        <a:xfrm>
          <a:off x="7626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77" name="n_4aveValue【福祉施設】&#10;一人当たり面積">
          <a:extLst>
            <a:ext uri="{FF2B5EF4-FFF2-40B4-BE49-F238E27FC236}">
              <a16:creationId xmlns:a16="http://schemas.microsoft.com/office/drawing/2014/main" id="{533E0B14-0AC8-4C10-8F0C-8490073115A3}"/>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75709</xdr:rowOff>
    </xdr:from>
    <xdr:ext cx="469744" cy="259045"/>
    <xdr:sp macro="" textlink="">
      <xdr:nvSpPr>
        <xdr:cNvPr id="278" name="n_1mainValue【福祉施設】&#10;一人当たり面積">
          <a:extLst>
            <a:ext uri="{FF2B5EF4-FFF2-40B4-BE49-F238E27FC236}">
              <a16:creationId xmlns:a16="http://schemas.microsoft.com/office/drawing/2014/main" id="{863A85B5-FCA6-40C9-89CE-7882C13BE539}"/>
            </a:ext>
          </a:extLst>
        </xdr:cNvPr>
        <xdr:cNvSpPr txBox="1"/>
      </xdr:nvSpPr>
      <xdr:spPr>
        <a:xfrm>
          <a:off x="9391727"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279" name="n_2mainValue【福祉施設】&#10;一人当たり面積">
          <a:extLst>
            <a:ext uri="{FF2B5EF4-FFF2-40B4-BE49-F238E27FC236}">
              <a16:creationId xmlns:a16="http://schemas.microsoft.com/office/drawing/2014/main" id="{045939CD-4405-45A0-B16D-78C7ECB0064E}"/>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92473</xdr:rowOff>
    </xdr:from>
    <xdr:ext cx="469744" cy="259045"/>
    <xdr:sp macro="" textlink="">
      <xdr:nvSpPr>
        <xdr:cNvPr id="280" name="n_3mainValue【福祉施設】&#10;一人当たり面積">
          <a:extLst>
            <a:ext uri="{FF2B5EF4-FFF2-40B4-BE49-F238E27FC236}">
              <a16:creationId xmlns:a16="http://schemas.microsoft.com/office/drawing/2014/main" id="{651460A0-A351-41B0-9A9A-12D07B5441B7}"/>
            </a:ext>
          </a:extLst>
        </xdr:cNvPr>
        <xdr:cNvSpPr txBox="1"/>
      </xdr:nvSpPr>
      <xdr:spPr>
        <a:xfrm>
          <a:off x="7626427" y="1415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128288</xdr:rowOff>
    </xdr:from>
    <xdr:ext cx="469744" cy="259045"/>
    <xdr:sp macro="" textlink="">
      <xdr:nvSpPr>
        <xdr:cNvPr id="281" name="n_4mainValue【福祉施設】&#10;一人当たり面積">
          <a:extLst>
            <a:ext uri="{FF2B5EF4-FFF2-40B4-BE49-F238E27FC236}">
              <a16:creationId xmlns:a16="http://schemas.microsoft.com/office/drawing/2014/main" id="{4FBEC24C-687B-4072-B03D-EFBD4640C42B}"/>
            </a:ext>
          </a:extLst>
        </xdr:cNvPr>
        <xdr:cNvSpPr txBox="1"/>
      </xdr:nvSpPr>
      <xdr:spPr>
        <a:xfrm>
          <a:off x="6737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F32C9CE9-ED5C-446C-89DA-3532E83631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C934EC1A-337A-4862-BDEE-81F154F153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E0295910-D0DE-4E5C-8223-264155581D5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6CEFC2C3-04F9-4E89-B013-BDAB4F4AD8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DA4F41FD-82C6-4292-B493-70D8AC8D312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C45AD959-E147-46DA-BA4C-D3BA68480C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CA1396B4-9044-4374-9FC9-2F0E734A968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469B4BB7-270E-4780-8CE2-7CAD7BC8C6A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86D20AA5-45C1-43D0-8B50-7C19BBCB3F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86FFACCD-D5B7-4B35-BFE0-58F7C8424FF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F9DA4C53-9844-4A18-893B-10BC7975EF3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D71287B5-6068-4F91-A295-5184F79567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8DA2AB04-1834-4004-B5FE-3D18213BA0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93CB38AE-3385-4B2A-AEA1-DB1AB65955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2C196582-3425-428F-AFE4-30BFCC72BC5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A8DBB2E8-73DB-417C-9CD8-0EF7FBF6A36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B0591F2E-982C-49BB-8FF9-BFD13D6833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24525ACC-BC00-42FF-8A17-25F068A45E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4B947B46-4B29-48E4-8A05-162B040BDA6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5BB0B36F-00A2-4E28-9FA9-8050689728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C62FE247-C9D6-4B29-80FB-CEB7A4C14D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0375CAE8-7557-4034-8F89-48000D2599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2882F9A-2A1C-459D-8D9F-D115B90CB79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16D7F393-FBBF-440A-BBCA-20DA553DCE2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a:extLst>
            <a:ext uri="{FF2B5EF4-FFF2-40B4-BE49-F238E27FC236}">
              <a16:creationId xmlns:a16="http://schemas.microsoft.com/office/drawing/2014/main" id="{A70C684A-E8D9-47D3-9131-19AECA8555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a:extLst>
            <a:ext uri="{FF2B5EF4-FFF2-40B4-BE49-F238E27FC236}">
              <a16:creationId xmlns:a16="http://schemas.microsoft.com/office/drawing/2014/main" id="{69FBE051-A878-49BD-88F3-031FF946637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a:extLst>
            <a:ext uri="{FF2B5EF4-FFF2-40B4-BE49-F238E27FC236}">
              <a16:creationId xmlns:a16="http://schemas.microsoft.com/office/drawing/2014/main" id="{CD028EB1-7DA0-4E32-91A5-B14A70FADC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a:extLst>
            <a:ext uri="{FF2B5EF4-FFF2-40B4-BE49-F238E27FC236}">
              <a16:creationId xmlns:a16="http://schemas.microsoft.com/office/drawing/2014/main" id="{01BDA681-878C-4536-B36C-98AE116D89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a:extLst>
            <a:ext uri="{FF2B5EF4-FFF2-40B4-BE49-F238E27FC236}">
              <a16:creationId xmlns:a16="http://schemas.microsoft.com/office/drawing/2014/main" id="{F26D2BA2-3CBB-4BBF-A03F-03047D05FD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a:extLst>
            <a:ext uri="{FF2B5EF4-FFF2-40B4-BE49-F238E27FC236}">
              <a16:creationId xmlns:a16="http://schemas.microsoft.com/office/drawing/2014/main" id="{DBD7E054-D938-402D-83B8-9875F8A308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a:extLst>
            <a:ext uri="{FF2B5EF4-FFF2-40B4-BE49-F238E27FC236}">
              <a16:creationId xmlns:a16="http://schemas.microsoft.com/office/drawing/2014/main" id="{8EC7EE01-7B1C-4458-AC62-36A48F10AA6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a:extLst>
            <a:ext uri="{FF2B5EF4-FFF2-40B4-BE49-F238E27FC236}">
              <a16:creationId xmlns:a16="http://schemas.microsoft.com/office/drawing/2014/main" id="{B9105D9F-59E4-4B28-AA44-48E3B572A87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a:extLst>
            <a:ext uri="{FF2B5EF4-FFF2-40B4-BE49-F238E27FC236}">
              <a16:creationId xmlns:a16="http://schemas.microsoft.com/office/drawing/2014/main" id="{DE4E9D83-B62C-423B-BF06-D1B1D99EF3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a:extLst>
            <a:ext uri="{FF2B5EF4-FFF2-40B4-BE49-F238E27FC236}">
              <a16:creationId xmlns:a16="http://schemas.microsoft.com/office/drawing/2014/main" id="{645C6565-2C1C-4D42-9F3E-F568773CA8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a:extLst>
            <a:ext uri="{FF2B5EF4-FFF2-40B4-BE49-F238E27FC236}">
              <a16:creationId xmlns:a16="http://schemas.microsoft.com/office/drawing/2014/main" id="{090762E9-ADFF-49CC-BAE1-E8CE11F6EC9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a:extLst>
            <a:ext uri="{FF2B5EF4-FFF2-40B4-BE49-F238E27FC236}">
              <a16:creationId xmlns:a16="http://schemas.microsoft.com/office/drawing/2014/main" id="{429DD096-714C-4A95-9874-198D8F726A9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a:extLst>
            <a:ext uri="{FF2B5EF4-FFF2-40B4-BE49-F238E27FC236}">
              <a16:creationId xmlns:a16="http://schemas.microsoft.com/office/drawing/2014/main" id="{A9D3DB55-A7FF-4715-9857-4E7F78D30F3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a:extLst>
            <a:ext uri="{FF2B5EF4-FFF2-40B4-BE49-F238E27FC236}">
              <a16:creationId xmlns:a16="http://schemas.microsoft.com/office/drawing/2014/main" id="{1AEE6FD2-2B6D-4562-ADAF-146ED5AC50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a:extLst>
            <a:ext uri="{FF2B5EF4-FFF2-40B4-BE49-F238E27FC236}">
              <a16:creationId xmlns:a16="http://schemas.microsoft.com/office/drawing/2014/main" id="{247262BE-DDED-4B02-9A50-BF67DDF4D5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a:extLst>
            <a:ext uri="{FF2B5EF4-FFF2-40B4-BE49-F238E27FC236}">
              <a16:creationId xmlns:a16="http://schemas.microsoft.com/office/drawing/2014/main" id="{9929BA0D-6FB9-465A-86F3-1AA57A3851F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2" name="正方形/長方形 321">
          <a:extLst>
            <a:ext uri="{FF2B5EF4-FFF2-40B4-BE49-F238E27FC236}">
              <a16:creationId xmlns:a16="http://schemas.microsoft.com/office/drawing/2014/main" id="{4A75F3A0-0A85-4088-89DC-A2736D437C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3" name="正方形/長方形 322">
          <a:extLst>
            <a:ext uri="{FF2B5EF4-FFF2-40B4-BE49-F238E27FC236}">
              <a16:creationId xmlns:a16="http://schemas.microsoft.com/office/drawing/2014/main" id="{98BB90C4-3EB3-4AC5-A07C-6A11C34D4EA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4" name="正方形/長方形 323">
          <a:extLst>
            <a:ext uri="{FF2B5EF4-FFF2-40B4-BE49-F238E27FC236}">
              <a16:creationId xmlns:a16="http://schemas.microsoft.com/office/drawing/2014/main" id="{90274F8D-0FA0-4312-BF79-4156F86468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5" name="正方形/長方形 324">
          <a:extLst>
            <a:ext uri="{FF2B5EF4-FFF2-40B4-BE49-F238E27FC236}">
              <a16:creationId xmlns:a16="http://schemas.microsoft.com/office/drawing/2014/main" id="{09B3432A-039E-4CB4-9A5D-43D7EDB237F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6" name="正方形/長方形 325">
          <a:extLst>
            <a:ext uri="{FF2B5EF4-FFF2-40B4-BE49-F238E27FC236}">
              <a16:creationId xmlns:a16="http://schemas.microsoft.com/office/drawing/2014/main" id="{8334A022-AD36-4FDB-A048-DE9242F1BF9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7" name="正方形/長方形 326">
          <a:extLst>
            <a:ext uri="{FF2B5EF4-FFF2-40B4-BE49-F238E27FC236}">
              <a16:creationId xmlns:a16="http://schemas.microsoft.com/office/drawing/2014/main" id="{391C9B01-DFB6-4963-8044-8C7DA76272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8" name="正方形/長方形 327">
          <a:extLst>
            <a:ext uri="{FF2B5EF4-FFF2-40B4-BE49-F238E27FC236}">
              <a16:creationId xmlns:a16="http://schemas.microsoft.com/office/drawing/2014/main" id="{9A8C5DCB-B176-4E5F-AEBB-60D73D1EFD5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9" name="正方形/長方形 328">
          <a:extLst>
            <a:ext uri="{FF2B5EF4-FFF2-40B4-BE49-F238E27FC236}">
              <a16:creationId xmlns:a16="http://schemas.microsoft.com/office/drawing/2014/main" id="{FE762C4E-6955-4EBF-9119-4CDAC55FC60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a:extLst>
            <a:ext uri="{FF2B5EF4-FFF2-40B4-BE49-F238E27FC236}">
              <a16:creationId xmlns:a16="http://schemas.microsoft.com/office/drawing/2014/main" id="{5E5AF3F4-5E2D-43A4-8E1B-931272E3E3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a:extLst>
            <a:ext uri="{FF2B5EF4-FFF2-40B4-BE49-F238E27FC236}">
              <a16:creationId xmlns:a16="http://schemas.microsoft.com/office/drawing/2014/main" id="{0F4D4799-8D08-4550-B473-8BDFF51071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a:extLst>
            <a:ext uri="{FF2B5EF4-FFF2-40B4-BE49-F238E27FC236}">
              <a16:creationId xmlns:a16="http://schemas.microsoft.com/office/drawing/2014/main" id="{78769CA7-4DE3-427D-8ACC-2176209C1F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a:extLst>
            <a:ext uri="{FF2B5EF4-FFF2-40B4-BE49-F238E27FC236}">
              <a16:creationId xmlns:a16="http://schemas.microsoft.com/office/drawing/2014/main" id="{DA72A5E4-1CE6-4ECB-A3BD-9ED04BAD29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a:extLst>
            <a:ext uri="{FF2B5EF4-FFF2-40B4-BE49-F238E27FC236}">
              <a16:creationId xmlns:a16="http://schemas.microsoft.com/office/drawing/2014/main" id="{1F2C470D-0C56-4821-97C5-7F412BB339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a:extLst>
            <a:ext uri="{FF2B5EF4-FFF2-40B4-BE49-F238E27FC236}">
              <a16:creationId xmlns:a16="http://schemas.microsoft.com/office/drawing/2014/main" id="{25D9F053-B33A-4511-A8ED-7584ACACF1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a:extLst>
            <a:ext uri="{FF2B5EF4-FFF2-40B4-BE49-F238E27FC236}">
              <a16:creationId xmlns:a16="http://schemas.microsoft.com/office/drawing/2014/main" id="{32C3CFDE-7722-499C-A9C2-11E18A839A0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a:extLst>
            <a:ext uri="{FF2B5EF4-FFF2-40B4-BE49-F238E27FC236}">
              <a16:creationId xmlns:a16="http://schemas.microsoft.com/office/drawing/2014/main" id="{0CE68FAA-C2D2-40AD-98F1-64049D55801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a:extLst>
            <a:ext uri="{FF2B5EF4-FFF2-40B4-BE49-F238E27FC236}">
              <a16:creationId xmlns:a16="http://schemas.microsoft.com/office/drawing/2014/main" id="{6E1BADF0-6280-41AE-82FA-C9BB50EA8AE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a:extLst>
            <a:ext uri="{FF2B5EF4-FFF2-40B4-BE49-F238E27FC236}">
              <a16:creationId xmlns:a16="http://schemas.microsoft.com/office/drawing/2014/main" id="{E6391865-ACEF-49E9-B729-F7D4A300794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0" name="テキスト ボックス 339">
          <a:extLst>
            <a:ext uri="{FF2B5EF4-FFF2-40B4-BE49-F238E27FC236}">
              <a16:creationId xmlns:a16="http://schemas.microsoft.com/office/drawing/2014/main" id="{4AA2AC6E-C66A-431F-8004-41C2C7E13C6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41" name="直線コネクタ 340">
          <a:extLst>
            <a:ext uri="{FF2B5EF4-FFF2-40B4-BE49-F238E27FC236}">
              <a16:creationId xmlns:a16="http://schemas.microsoft.com/office/drawing/2014/main" id="{AA265864-8554-4B34-BB5E-4C4491E669A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42" name="テキスト ボックス 341">
          <a:extLst>
            <a:ext uri="{FF2B5EF4-FFF2-40B4-BE49-F238E27FC236}">
              <a16:creationId xmlns:a16="http://schemas.microsoft.com/office/drawing/2014/main" id="{A7B06D22-20D2-4CA3-98EE-DD1FC828BE4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3" name="直線コネクタ 342">
          <a:extLst>
            <a:ext uri="{FF2B5EF4-FFF2-40B4-BE49-F238E27FC236}">
              <a16:creationId xmlns:a16="http://schemas.microsoft.com/office/drawing/2014/main" id="{61CB4965-79D8-4DA6-AE43-DBDCAD30766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4" name="テキスト ボックス 343">
          <a:extLst>
            <a:ext uri="{FF2B5EF4-FFF2-40B4-BE49-F238E27FC236}">
              <a16:creationId xmlns:a16="http://schemas.microsoft.com/office/drawing/2014/main" id="{406D54DF-DEB6-4A3D-A07B-85DDD80BFD1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5" name="直線コネクタ 344">
          <a:extLst>
            <a:ext uri="{FF2B5EF4-FFF2-40B4-BE49-F238E27FC236}">
              <a16:creationId xmlns:a16="http://schemas.microsoft.com/office/drawing/2014/main" id="{3BD460D8-C17F-40A9-B721-B1FE6E22BB8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6" name="テキスト ボックス 345">
          <a:extLst>
            <a:ext uri="{FF2B5EF4-FFF2-40B4-BE49-F238E27FC236}">
              <a16:creationId xmlns:a16="http://schemas.microsoft.com/office/drawing/2014/main" id="{A80F3D7D-F437-48C5-9BA0-5E40E571386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7" name="直線コネクタ 346">
          <a:extLst>
            <a:ext uri="{FF2B5EF4-FFF2-40B4-BE49-F238E27FC236}">
              <a16:creationId xmlns:a16="http://schemas.microsoft.com/office/drawing/2014/main" id="{9AD94E05-C896-4D24-99E1-EB76A34598F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8" name="テキスト ボックス 347">
          <a:extLst>
            <a:ext uri="{FF2B5EF4-FFF2-40B4-BE49-F238E27FC236}">
              <a16:creationId xmlns:a16="http://schemas.microsoft.com/office/drawing/2014/main" id="{C82BFACA-59E5-4412-9CAD-CA66809D16D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9" name="直線コネクタ 348">
          <a:extLst>
            <a:ext uri="{FF2B5EF4-FFF2-40B4-BE49-F238E27FC236}">
              <a16:creationId xmlns:a16="http://schemas.microsoft.com/office/drawing/2014/main" id="{B5994C80-2924-4965-A138-C29732E88B9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50" name="テキスト ボックス 349">
          <a:extLst>
            <a:ext uri="{FF2B5EF4-FFF2-40B4-BE49-F238E27FC236}">
              <a16:creationId xmlns:a16="http://schemas.microsoft.com/office/drawing/2014/main" id="{E694C798-360B-48B1-9AE5-CFD20786F14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1" name="直線コネクタ 350">
          <a:extLst>
            <a:ext uri="{FF2B5EF4-FFF2-40B4-BE49-F238E27FC236}">
              <a16:creationId xmlns:a16="http://schemas.microsoft.com/office/drawing/2014/main" id="{E001D2DB-97D2-4C8E-BC79-90C65BF4E98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消防施設】&#10;有形固定資産減価償却率グラフ枠">
          <a:extLst>
            <a:ext uri="{FF2B5EF4-FFF2-40B4-BE49-F238E27FC236}">
              <a16:creationId xmlns:a16="http://schemas.microsoft.com/office/drawing/2014/main" id="{2FE80E8B-8295-4DCC-910F-8251E6CC899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53" name="直線コネクタ 352">
          <a:extLst>
            <a:ext uri="{FF2B5EF4-FFF2-40B4-BE49-F238E27FC236}">
              <a16:creationId xmlns:a16="http://schemas.microsoft.com/office/drawing/2014/main" id="{2655D215-C09D-4B0E-94F9-FD6CEC1A62CB}"/>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54" name="【消防施設】&#10;有形固定資産減価償却率最小値テキスト">
          <a:extLst>
            <a:ext uri="{FF2B5EF4-FFF2-40B4-BE49-F238E27FC236}">
              <a16:creationId xmlns:a16="http://schemas.microsoft.com/office/drawing/2014/main" id="{57F53C0F-29DA-4CAC-85CB-F01B02BACA6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55" name="直線コネクタ 354">
          <a:extLst>
            <a:ext uri="{FF2B5EF4-FFF2-40B4-BE49-F238E27FC236}">
              <a16:creationId xmlns:a16="http://schemas.microsoft.com/office/drawing/2014/main" id="{E39D0586-E856-4B54-99CF-F5EC68ED727C}"/>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56" name="【消防施設】&#10;有形固定資産減価償却率最大値テキスト">
          <a:extLst>
            <a:ext uri="{FF2B5EF4-FFF2-40B4-BE49-F238E27FC236}">
              <a16:creationId xmlns:a16="http://schemas.microsoft.com/office/drawing/2014/main" id="{41C5DD3C-EFEE-43D4-AFCC-E546D275AD9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57" name="直線コネクタ 356">
          <a:extLst>
            <a:ext uri="{FF2B5EF4-FFF2-40B4-BE49-F238E27FC236}">
              <a16:creationId xmlns:a16="http://schemas.microsoft.com/office/drawing/2014/main" id="{7CB7BBF5-2D6D-490F-B510-3E69534FECF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358" name="【消防施設】&#10;有形固定資産減価償却率平均値テキスト">
          <a:extLst>
            <a:ext uri="{FF2B5EF4-FFF2-40B4-BE49-F238E27FC236}">
              <a16:creationId xmlns:a16="http://schemas.microsoft.com/office/drawing/2014/main" id="{08B04094-CCA0-492C-AC57-CB9BAA2A8982}"/>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359" name="フローチャート: 判断 358">
          <a:extLst>
            <a:ext uri="{FF2B5EF4-FFF2-40B4-BE49-F238E27FC236}">
              <a16:creationId xmlns:a16="http://schemas.microsoft.com/office/drawing/2014/main" id="{C4DA899B-90AF-44EB-8D2B-C704185C82E7}"/>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360" name="フローチャート: 判断 359">
          <a:extLst>
            <a:ext uri="{FF2B5EF4-FFF2-40B4-BE49-F238E27FC236}">
              <a16:creationId xmlns:a16="http://schemas.microsoft.com/office/drawing/2014/main" id="{19ABAB45-9224-419B-90F5-92FC6EAA344F}"/>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361" name="フローチャート: 判断 360">
          <a:extLst>
            <a:ext uri="{FF2B5EF4-FFF2-40B4-BE49-F238E27FC236}">
              <a16:creationId xmlns:a16="http://schemas.microsoft.com/office/drawing/2014/main" id="{A0E231D9-32EB-4966-8B52-C8E8CF03B82D}"/>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362" name="フローチャート: 判断 361">
          <a:extLst>
            <a:ext uri="{FF2B5EF4-FFF2-40B4-BE49-F238E27FC236}">
              <a16:creationId xmlns:a16="http://schemas.microsoft.com/office/drawing/2014/main" id="{D298CCA7-62A8-44D8-9705-6CEAF2589382}"/>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363" name="フローチャート: 判断 362">
          <a:extLst>
            <a:ext uri="{FF2B5EF4-FFF2-40B4-BE49-F238E27FC236}">
              <a16:creationId xmlns:a16="http://schemas.microsoft.com/office/drawing/2014/main" id="{54DF3FB1-D143-4FE1-8FD5-1B30617FAFE3}"/>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EC1DC18E-0A3A-445C-8AE6-6D7FB1F9D3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DD4E5A54-2B03-4603-ADDC-A1C14FAE750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86C8784C-6BED-4022-A82D-0769B3BC904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CBDF37F4-099C-4E95-BA18-770047CF961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EB540F88-E81E-4895-A68C-CA097F2B04E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369" name="楕円 368">
          <a:extLst>
            <a:ext uri="{FF2B5EF4-FFF2-40B4-BE49-F238E27FC236}">
              <a16:creationId xmlns:a16="http://schemas.microsoft.com/office/drawing/2014/main" id="{A854A398-78F3-4BCC-BE08-C22B69C6C379}"/>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370" name="【消防施設】&#10;有形固定資産減価償却率該当値テキスト">
          <a:extLst>
            <a:ext uri="{FF2B5EF4-FFF2-40B4-BE49-F238E27FC236}">
              <a16:creationId xmlns:a16="http://schemas.microsoft.com/office/drawing/2014/main" id="{95A8DCBF-9E9F-4C82-9E88-C578035EC74A}"/>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371" name="楕円 370">
          <a:extLst>
            <a:ext uri="{FF2B5EF4-FFF2-40B4-BE49-F238E27FC236}">
              <a16:creationId xmlns:a16="http://schemas.microsoft.com/office/drawing/2014/main" id="{87EAE0F9-8EE3-42A2-9919-B70EB282D8F6}"/>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372" name="直線コネクタ 371">
          <a:extLst>
            <a:ext uri="{FF2B5EF4-FFF2-40B4-BE49-F238E27FC236}">
              <a16:creationId xmlns:a16="http://schemas.microsoft.com/office/drawing/2014/main" id="{19CFFCF6-5E86-4B7E-A3AE-01FEE0E194DD}"/>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373" name="楕円 372">
          <a:extLst>
            <a:ext uri="{FF2B5EF4-FFF2-40B4-BE49-F238E27FC236}">
              <a16:creationId xmlns:a16="http://schemas.microsoft.com/office/drawing/2014/main" id="{45476FA9-BFE6-4BF7-8B83-722DB4A187B3}"/>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374" name="直線コネクタ 373">
          <a:extLst>
            <a:ext uri="{FF2B5EF4-FFF2-40B4-BE49-F238E27FC236}">
              <a16:creationId xmlns:a16="http://schemas.microsoft.com/office/drawing/2014/main" id="{BA3D1880-400C-4946-9C0D-8A2960CEBC84}"/>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375" name="楕円 374">
          <a:extLst>
            <a:ext uri="{FF2B5EF4-FFF2-40B4-BE49-F238E27FC236}">
              <a16:creationId xmlns:a16="http://schemas.microsoft.com/office/drawing/2014/main" id="{703AE1EC-D241-43DC-809F-B9B1863D003F}"/>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376" name="直線コネクタ 375">
          <a:extLst>
            <a:ext uri="{FF2B5EF4-FFF2-40B4-BE49-F238E27FC236}">
              <a16:creationId xmlns:a16="http://schemas.microsoft.com/office/drawing/2014/main" id="{BF8BAEA1-50C1-41CE-8436-A0EECF8FCD0A}"/>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93980</xdr:rowOff>
    </xdr:from>
    <xdr:to>
      <xdr:col>67</xdr:col>
      <xdr:colOff>101600</xdr:colOff>
      <xdr:row>85</xdr:row>
      <xdr:rowOff>24130</xdr:rowOff>
    </xdr:to>
    <xdr:sp macro="" textlink="">
      <xdr:nvSpPr>
        <xdr:cNvPr id="377" name="楕円 376">
          <a:extLst>
            <a:ext uri="{FF2B5EF4-FFF2-40B4-BE49-F238E27FC236}">
              <a16:creationId xmlns:a16="http://schemas.microsoft.com/office/drawing/2014/main" id="{4D3207C9-69BB-4BB9-905A-22F47CC85200}"/>
            </a:ext>
          </a:extLst>
        </xdr:cNvPr>
        <xdr:cNvSpPr/>
      </xdr:nvSpPr>
      <xdr:spPr>
        <a:xfrm>
          <a:off x="12763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144780</xdr:rowOff>
    </xdr:from>
    <xdr:to>
      <xdr:col>71</xdr:col>
      <xdr:colOff>177800</xdr:colOff>
      <xdr:row>85</xdr:row>
      <xdr:rowOff>31750</xdr:rowOff>
    </xdr:to>
    <xdr:cxnSp macro="">
      <xdr:nvCxnSpPr>
        <xdr:cNvPr id="378" name="直線コネクタ 377">
          <a:extLst>
            <a:ext uri="{FF2B5EF4-FFF2-40B4-BE49-F238E27FC236}">
              <a16:creationId xmlns:a16="http://schemas.microsoft.com/office/drawing/2014/main" id="{6DD6B7E2-CB9C-420C-88D7-3DDD5AC4772A}"/>
            </a:ext>
          </a:extLst>
        </xdr:cNvPr>
        <xdr:cNvCxnSpPr/>
      </xdr:nvCxnSpPr>
      <xdr:spPr>
        <a:xfrm>
          <a:off x="12814300" y="145465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379" name="n_1aveValue【消防施設】&#10;有形固定資産減価償却率">
          <a:extLst>
            <a:ext uri="{FF2B5EF4-FFF2-40B4-BE49-F238E27FC236}">
              <a16:creationId xmlns:a16="http://schemas.microsoft.com/office/drawing/2014/main" id="{44BC9C16-91F7-4B47-8098-9DACBEFA3E85}"/>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380" name="n_2aveValue【消防施設】&#10;有形固定資産減価償却率">
          <a:extLst>
            <a:ext uri="{FF2B5EF4-FFF2-40B4-BE49-F238E27FC236}">
              <a16:creationId xmlns:a16="http://schemas.microsoft.com/office/drawing/2014/main" id="{3A4BC98C-72DB-4EF4-A4EE-DC641E4C2763}"/>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381" name="n_3aveValue【消防施設】&#10;有形固定資産減価償却率">
          <a:extLst>
            <a:ext uri="{FF2B5EF4-FFF2-40B4-BE49-F238E27FC236}">
              <a16:creationId xmlns:a16="http://schemas.microsoft.com/office/drawing/2014/main" id="{9EBA6D18-6B1A-4071-ABD0-053AE28E4C5F}"/>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382" name="n_4aveValue【消防施設】&#10;有形固定資産減価償却率">
          <a:extLst>
            <a:ext uri="{FF2B5EF4-FFF2-40B4-BE49-F238E27FC236}">
              <a16:creationId xmlns:a16="http://schemas.microsoft.com/office/drawing/2014/main" id="{55AFD47E-6C44-4129-ADD5-CEF9D534CA57}"/>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383" name="n_1mainValue【消防施設】&#10;有形固定資産減価償却率">
          <a:extLst>
            <a:ext uri="{FF2B5EF4-FFF2-40B4-BE49-F238E27FC236}">
              <a16:creationId xmlns:a16="http://schemas.microsoft.com/office/drawing/2014/main" id="{86406C93-4FD0-4489-AEB7-9F6392DFDE55}"/>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384" name="n_2mainValue【消防施設】&#10;有形固定資産減価償却率">
          <a:extLst>
            <a:ext uri="{FF2B5EF4-FFF2-40B4-BE49-F238E27FC236}">
              <a16:creationId xmlns:a16="http://schemas.microsoft.com/office/drawing/2014/main" id="{AEFE7993-8EA9-4BEC-AD5A-D55D2228F0D5}"/>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385" name="n_3mainValue【消防施設】&#10;有形固定資産減価償却率">
          <a:extLst>
            <a:ext uri="{FF2B5EF4-FFF2-40B4-BE49-F238E27FC236}">
              <a16:creationId xmlns:a16="http://schemas.microsoft.com/office/drawing/2014/main" id="{C4C9BDDF-85A7-4DAB-9D21-A8699E4E2384}"/>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15257</xdr:rowOff>
    </xdr:from>
    <xdr:ext cx="405111" cy="259045"/>
    <xdr:sp macro="" textlink="">
      <xdr:nvSpPr>
        <xdr:cNvPr id="386" name="n_4mainValue【消防施設】&#10;有形固定資産減価償却率">
          <a:extLst>
            <a:ext uri="{FF2B5EF4-FFF2-40B4-BE49-F238E27FC236}">
              <a16:creationId xmlns:a16="http://schemas.microsoft.com/office/drawing/2014/main" id="{CD1812F1-92BB-4E48-9887-55F4608917DB}"/>
            </a:ext>
          </a:extLst>
        </xdr:cNvPr>
        <xdr:cNvSpPr txBox="1"/>
      </xdr:nvSpPr>
      <xdr:spPr>
        <a:xfrm>
          <a:off x="12611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7" name="正方形/長方形 386">
          <a:extLst>
            <a:ext uri="{FF2B5EF4-FFF2-40B4-BE49-F238E27FC236}">
              <a16:creationId xmlns:a16="http://schemas.microsoft.com/office/drawing/2014/main" id="{F9821178-935A-49BB-94C1-61469BE2F2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8" name="正方形/長方形 387">
          <a:extLst>
            <a:ext uri="{FF2B5EF4-FFF2-40B4-BE49-F238E27FC236}">
              <a16:creationId xmlns:a16="http://schemas.microsoft.com/office/drawing/2014/main" id="{6384B206-989D-4EF6-87CC-5ADB390D99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9" name="正方形/長方形 388">
          <a:extLst>
            <a:ext uri="{FF2B5EF4-FFF2-40B4-BE49-F238E27FC236}">
              <a16:creationId xmlns:a16="http://schemas.microsoft.com/office/drawing/2014/main" id="{FF69B191-8D75-46C8-A053-AA3DE651602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0" name="正方形/長方形 389">
          <a:extLst>
            <a:ext uri="{FF2B5EF4-FFF2-40B4-BE49-F238E27FC236}">
              <a16:creationId xmlns:a16="http://schemas.microsoft.com/office/drawing/2014/main" id="{330D37CB-8047-49E2-9A0C-7EEA5BDEFA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1" name="正方形/長方形 390">
          <a:extLst>
            <a:ext uri="{FF2B5EF4-FFF2-40B4-BE49-F238E27FC236}">
              <a16:creationId xmlns:a16="http://schemas.microsoft.com/office/drawing/2014/main" id="{87B17867-178F-47FE-8D59-03625151D8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2" name="正方形/長方形 391">
          <a:extLst>
            <a:ext uri="{FF2B5EF4-FFF2-40B4-BE49-F238E27FC236}">
              <a16:creationId xmlns:a16="http://schemas.microsoft.com/office/drawing/2014/main" id="{383AED77-46C9-4B9F-82DF-E437555795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3" name="正方形/長方形 392">
          <a:extLst>
            <a:ext uri="{FF2B5EF4-FFF2-40B4-BE49-F238E27FC236}">
              <a16:creationId xmlns:a16="http://schemas.microsoft.com/office/drawing/2014/main" id="{3CF7C4A7-9FAE-4F73-96AB-3BC7F2A676B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4" name="正方形/長方形 393">
          <a:extLst>
            <a:ext uri="{FF2B5EF4-FFF2-40B4-BE49-F238E27FC236}">
              <a16:creationId xmlns:a16="http://schemas.microsoft.com/office/drawing/2014/main" id="{99BDEEB4-AAF1-4561-8B74-4EAEB32E3E7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5" name="テキスト ボックス 394">
          <a:extLst>
            <a:ext uri="{FF2B5EF4-FFF2-40B4-BE49-F238E27FC236}">
              <a16:creationId xmlns:a16="http://schemas.microsoft.com/office/drawing/2014/main" id="{E4027D12-882C-469B-9181-D476A2263E3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6" name="直線コネクタ 395">
          <a:extLst>
            <a:ext uri="{FF2B5EF4-FFF2-40B4-BE49-F238E27FC236}">
              <a16:creationId xmlns:a16="http://schemas.microsoft.com/office/drawing/2014/main" id="{55AF1134-76F1-4C62-B392-288EC42F0D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7" name="直線コネクタ 396">
          <a:extLst>
            <a:ext uri="{FF2B5EF4-FFF2-40B4-BE49-F238E27FC236}">
              <a16:creationId xmlns:a16="http://schemas.microsoft.com/office/drawing/2014/main" id="{BC394123-EBEA-40E8-B366-9749DDD50C3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8" name="テキスト ボックス 397">
          <a:extLst>
            <a:ext uri="{FF2B5EF4-FFF2-40B4-BE49-F238E27FC236}">
              <a16:creationId xmlns:a16="http://schemas.microsoft.com/office/drawing/2014/main" id="{ED30D6C0-0521-4475-BBF6-9892BEEBC9B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9" name="直線コネクタ 398">
          <a:extLst>
            <a:ext uri="{FF2B5EF4-FFF2-40B4-BE49-F238E27FC236}">
              <a16:creationId xmlns:a16="http://schemas.microsoft.com/office/drawing/2014/main" id="{34E9A388-92B4-4305-9626-C4F191D0169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0" name="テキスト ボックス 399">
          <a:extLst>
            <a:ext uri="{FF2B5EF4-FFF2-40B4-BE49-F238E27FC236}">
              <a16:creationId xmlns:a16="http://schemas.microsoft.com/office/drawing/2014/main" id="{9C185EDF-9111-4AC8-9116-B1737DB751F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1" name="直線コネクタ 400">
          <a:extLst>
            <a:ext uri="{FF2B5EF4-FFF2-40B4-BE49-F238E27FC236}">
              <a16:creationId xmlns:a16="http://schemas.microsoft.com/office/drawing/2014/main" id="{EA8AD43C-80B9-4970-B4AB-885A4AE25FA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2" name="テキスト ボックス 401">
          <a:extLst>
            <a:ext uri="{FF2B5EF4-FFF2-40B4-BE49-F238E27FC236}">
              <a16:creationId xmlns:a16="http://schemas.microsoft.com/office/drawing/2014/main" id="{BE287CD6-FBDA-439C-9A5D-C3A95D5A2CD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3" name="直線コネクタ 402">
          <a:extLst>
            <a:ext uri="{FF2B5EF4-FFF2-40B4-BE49-F238E27FC236}">
              <a16:creationId xmlns:a16="http://schemas.microsoft.com/office/drawing/2014/main" id="{1D5D11A4-7D5C-45BE-9131-70AC2E7B87E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4" name="テキスト ボックス 403">
          <a:extLst>
            <a:ext uri="{FF2B5EF4-FFF2-40B4-BE49-F238E27FC236}">
              <a16:creationId xmlns:a16="http://schemas.microsoft.com/office/drawing/2014/main" id="{373AC9C6-9F1A-410C-B6FA-6D79E96FB27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5" name="直線コネクタ 404">
          <a:extLst>
            <a:ext uri="{FF2B5EF4-FFF2-40B4-BE49-F238E27FC236}">
              <a16:creationId xmlns:a16="http://schemas.microsoft.com/office/drawing/2014/main" id="{DDA0F3A5-5E28-4CAC-A5EC-B5F1E04F816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6" name="テキスト ボックス 405">
          <a:extLst>
            <a:ext uri="{FF2B5EF4-FFF2-40B4-BE49-F238E27FC236}">
              <a16:creationId xmlns:a16="http://schemas.microsoft.com/office/drawing/2014/main" id="{276EEE73-0E8F-4F11-BA31-63F16FB12E3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7" name="直線コネクタ 406">
          <a:extLst>
            <a:ext uri="{FF2B5EF4-FFF2-40B4-BE49-F238E27FC236}">
              <a16:creationId xmlns:a16="http://schemas.microsoft.com/office/drawing/2014/main" id="{570AC96A-9B93-4742-8985-B8FB36FAC43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8" name="テキスト ボックス 407">
          <a:extLst>
            <a:ext uri="{FF2B5EF4-FFF2-40B4-BE49-F238E27FC236}">
              <a16:creationId xmlns:a16="http://schemas.microsoft.com/office/drawing/2014/main" id="{BA6ABD7A-5E51-4449-A562-EAD29E34AA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9" name="【消防施設】&#10;一人当たり面積グラフ枠">
          <a:extLst>
            <a:ext uri="{FF2B5EF4-FFF2-40B4-BE49-F238E27FC236}">
              <a16:creationId xmlns:a16="http://schemas.microsoft.com/office/drawing/2014/main" id="{7193F5E2-9A01-4CED-8643-8ADC818A6A9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10" name="直線コネクタ 409">
          <a:extLst>
            <a:ext uri="{FF2B5EF4-FFF2-40B4-BE49-F238E27FC236}">
              <a16:creationId xmlns:a16="http://schemas.microsoft.com/office/drawing/2014/main" id="{3141A0D6-9E38-4934-A3A7-355EC58E7388}"/>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11" name="【消防施設】&#10;一人当たり面積最小値テキスト">
          <a:extLst>
            <a:ext uri="{FF2B5EF4-FFF2-40B4-BE49-F238E27FC236}">
              <a16:creationId xmlns:a16="http://schemas.microsoft.com/office/drawing/2014/main" id="{915C0036-2171-492D-B8BC-485603EDEA4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12" name="直線コネクタ 411">
          <a:extLst>
            <a:ext uri="{FF2B5EF4-FFF2-40B4-BE49-F238E27FC236}">
              <a16:creationId xmlns:a16="http://schemas.microsoft.com/office/drawing/2014/main" id="{96395484-6782-4700-88C4-BD8D89E345CD}"/>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13" name="【消防施設】&#10;一人当たり面積最大値テキスト">
          <a:extLst>
            <a:ext uri="{FF2B5EF4-FFF2-40B4-BE49-F238E27FC236}">
              <a16:creationId xmlns:a16="http://schemas.microsoft.com/office/drawing/2014/main" id="{C0486478-8A23-4674-9108-930A37CC9084}"/>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14" name="直線コネクタ 413">
          <a:extLst>
            <a:ext uri="{FF2B5EF4-FFF2-40B4-BE49-F238E27FC236}">
              <a16:creationId xmlns:a16="http://schemas.microsoft.com/office/drawing/2014/main" id="{6F608665-2338-4FCF-A309-2B900AC41EE8}"/>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415" name="【消防施設】&#10;一人当たり面積平均値テキスト">
          <a:extLst>
            <a:ext uri="{FF2B5EF4-FFF2-40B4-BE49-F238E27FC236}">
              <a16:creationId xmlns:a16="http://schemas.microsoft.com/office/drawing/2014/main" id="{C4F7DEE8-8657-4471-8BEA-614C0D80F387}"/>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16" name="フローチャート: 判断 415">
          <a:extLst>
            <a:ext uri="{FF2B5EF4-FFF2-40B4-BE49-F238E27FC236}">
              <a16:creationId xmlns:a16="http://schemas.microsoft.com/office/drawing/2014/main" id="{E9E5D3E6-50D1-427B-839A-921C8210D23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17" name="フローチャート: 判断 416">
          <a:extLst>
            <a:ext uri="{FF2B5EF4-FFF2-40B4-BE49-F238E27FC236}">
              <a16:creationId xmlns:a16="http://schemas.microsoft.com/office/drawing/2014/main" id="{BAB5135E-F3FA-4344-AD68-A9FF048C931A}"/>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18" name="フローチャート: 判断 417">
          <a:extLst>
            <a:ext uri="{FF2B5EF4-FFF2-40B4-BE49-F238E27FC236}">
              <a16:creationId xmlns:a16="http://schemas.microsoft.com/office/drawing/2014/main" id="{626A3130-3562-4ACF-86D8-8585F7C35CED}"/>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419" name="フローチャート: 判断 418">
          <a:extLst>
            <a:ext uri="{FF2B5EF4-FFF2-40B4-BE49-F238E27FC236}">
              <a16:creationId xmlns:a16="http://schemas.microsoft.com/office/drawing/2014/main" id="{0DD4A432-957A-440C-92B6-0864430EA587}"/>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420" name="フローチャート: 判断 419">
          <a:extLst>
            <a:ext uri="{FF2B5EF4-FFF2-40B4-BE49-F238E27FC236}">
              <a16:creationId xmlns:a16="http://schemas.microsoft.com/office/drawing/2014/main" id="{6242BCAD-75B1-4DA8-9829-4492DB841857}"/>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46EACB3A-E465-4C9D-AF87-AA3CC05752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A3F3CBE0-A915-4A41-BD94-32B7C6CE246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8EA24C17-C323-4B1A-9DA5-F44997B07D8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D190B699-E061-488B-AE8E-6BE56FB5353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4456A21A-1839-470D-8052-A7F886D7C4F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121413</xdr:rowOff>
    </xdr:from>
    <xdr:to>
      <xdr:col>116</xdr:col>
      <xdr:colOff>114300</xdr:colOff>
      <xdr:row>86</xdr:row>
      <xdr:rowOff>51563</xdr:rowOff>
    </xdr:to>
    <xdr:sp macro="" textlink="">
      <xdr:nvSpPr>
        <xdr:cNvPr id="426" name="楕円 425">
          <a:extLst>
            <a:ext uri="{FF2B5EF4-FFF2-40B4-BE49-F238E27FC236}">
              <a16:creationId xmlns:a16="http://schemas.microsoft.com/office/drawing/2014/main" id="{B78FC15F-40A4-41BB-AE8B-FB48428FC1AB}"/>
            </a:ext>
          </a:extLst>
        </xdr:cNvPr>
        <xdr:cNvSpPr/>
      </xdr:nvSpPr>
      <xdr:spPr>
        <a:xfrm>
          <a:off x="221107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36340</xdr:rowOff>
    </xdr:from>
    <xdr:ext cx="469744" cy="259045"/>
    <xdr:sp macro="" textlink="">
      <xdr:nvSpPr>
        <xdr:cNvPr id="427" name="【消防施設】&#10;一人当たり面積該当値テキスト">
          <a:extLst>
            <a:ext uri="{FF2B5EF4-FFF2-40B4-BE49-F238E27FC236}">
              <a16:creationId xmlns:a16="http://schemas.microsoft.com/office/drawing/2014/main" id="{31026659-B059-4011-80C0-703F20DB261A}"/>
            </a:ext>
          </a:extLst>
        </xdr:cNvPr>
        <xdr:cNvSpPr txBox="1"/>
      </xdr:nvSpPr>
      <xdr:spPr>
        <a:xfrm>
          <a:off x="22199600" y="14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428" name="楕円 427">
          <a:extLst>
            <a:ext uri="{FF2B5EF4-FFF2-40B4-BE49-F238E27FC236}">
              <a16:creationId xmlns:a16="http://schemas.microsoft.com/office/drawing/2014/main" id="{79FB75F5-EF1C-4C41-B87A-BE7720E4090D}"/>
            </a:ext>
          </a:extLst>
        </xdr:cNvPr>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763</xdr:rowOff>
    </xdr:from>
    <xdr:to>
      <xdr:col>116</xdr:col>
      <xdr:colOff>63500</xdr:colOff>
      <xdr:row>86</xdr:row>
      <xdr:rowOff>3811</xdr:rowOff>
    </xdr:to>
    <xdr:cxnSp macro="">
      <xdr:nvCxnSpPr>
        <xdr:cNvPr id="429" name="直線コネクタ 428">
          <a:extLst>
            <a:ext uri="{FF2B5EF4-FFF2-40B4-BE49-F238E27FC236}">
              <a16:creationId xmlns:a16="http://schemas.microsoft.com/office/drawing/2014/main" id="{6726F648-27C0-4B8F-A6D6-5D2EFDC10C6A}"/>
            </a:ext>
          </a:extLst>
        </xdr:cNvPr>
        <xdr:cNvCxnSpPr/>
      </xdr:nvCxnSpPr>
      <xdr:spPr>
        <a:xfrm flipV="1">
          <a:off x="21323300" y="1474546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125985</xdr:rowOff>
    </xdr:from>
    <xdr:to>
      <xdr:col>107</xdr:col>
      <xdr:colOff>101600</xdr:colOff>
      <xdr:row>86</xdr:row>
      <xdr:rowOff>56135</xdr:rowOff>
    </xdr:to>
    <xdr:sp macro="" textlink="">
      <xdr:nvSpPr>
        <xdr:cNvPr id="430" name="楕円 429">
          <a:extLst>
            <a:ext uri="{FF2B5EF4-FFF2-40B4-BE49-F238E27FC236}">
              <a16:creationId xmlns:a16="http://schemas.microsoft.com/office/drawing/2014/main" id="{0B8128D6-377D-4A34-B0B3-AE60709C4062}"/>
            </a:ext>
          </a:extLst>
        </xdr:cNvPr>
        <xdr:cNvSpPr/>
      </xdr:nvSpPr>
      <xdr:spPr>
        <a:xfrm>
          <a:off x="20383500" y="146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3811</xdr:rowOff>
    </xdr:from>
    <xdr:to>
      <xdr:col>111</xdr:col>
      <xdr:colOff>177800</xdr:colOff>
      <xdr:row>86</xdr:row>
      <xdr:rowOff>5335</xdr:rowOff>
    </xdr:to>
    <xdr:cxnSp macro="">
      <xdr:nvCxnSpPr>
        <xdr:cNvPr id="431" name="直線コネクタ 430">
          <a:extLst>
            <a:ext uri="{FF2B5EF4-FFF2-40B4-BE49-F238E27FC236}">
              <a16:creationId xmlns:a16="http://schemas.microsoft.com/office/drawing/2014/main" id="{C426C4D5-B762-448B-AC73-5A68617DC718}"/>
            </a:ext>
          </a:extLst>
        </xdr:cNvPr>
        <xdr:cNvCxnSpPr/>
      </xdr:nvCxnSpPr>
      <xdr:spPr>
        <a:xfrm flipV="1">
          <a:off x="20434300" y="147485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432" name="楕円 431">
          <a:extLst>
            <a:ext uri="{FF2B5EF4-FFF2-40B4-BE49-F238E27FC236}">
              <a16:creationId xmlns:a16="http://schemas.microsoft.com/office/drawing/2014/main" id="{920A20B1-EF19-4E0E-BF9B-EB56F8DD6943}"/>
            </a:ext>
          </a:extLst>
        </xdr:cNvPr>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5335</xdr:rowOff>
    </xdr:from>
    <xdr:to>
      <xdr:col>107</xdr:col>
      <xdr:colOff>50800</xdr:colOff>
      <xdr:row>86</xdr:row>
      <xdr:rowOff>7620</xdr:rowOff>
    </xdr:to>
    <xdr:cxnSp macro="">
      <xdr:nvCxnSpPr>
        <xdr:cNvPr id="433" name="直線コネクタ 432">
          <a:extLst>
            <a:ext uri="{FF2B5EF4-FFF2-40B4-BE49-F238E27FC236}">
              <a16:creationId xmlns:a16="http://schemas.microsoft.com/office/drawing/2014/main" id="{9077591B-2EFC-432B-A28A-C697F276CA9C}"/>
            </a:ext>
          </a:extLst>
        </xdr:cNvPr>
        <xdr:cNvCxnSpPr/>
      </xdr:nvCxnSpPr>
      <xdr:spPr>
        <a:xfrm flipV="1">
          <a:off x="19545300" y="147500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132080</xdr:rowOff>
    </xdr:from>
    <xdr:to>
      <xdr:col>98</xdr:col>
      <xdr:colOff>38100</xdr:colOff>
      <xdr:row>86</xdr:row>
      <xdr:rowOff>62230</xdr:rowOff>
    </xdr:to>
    <xdr:sp macro="" textlink="">
      <xdr:nvSpPr>
        <xdr:cNvPr id="434" name="楕円 433">
          <a:extLst>
            <a:ext uri="{FF2B5EF4-FFF2-40B4-BE49-F238E27FC236}">
              <a16:creationId xmlns:a16="http://schemas.microsoft.com/office/drawing/2014/main" id="{14980EB4-333A-42BF-B932-2A7EA00873BC}"/>
            </a:ext>
          </a:extLst>
        </xdr:cNvPr>
        <xdr:cNvSpPr/>
      </xdr:nvSpPr>
      <xdr:spPr>
        <a:xfrm>
          <a:off x="18605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xdr:rowOff>
    </xdr:from>
    <xdr:to>
      <xdr:col>102</xdr:col>
      <xdr:colOff>114300</xdr:colOff>
      <xdr:row>86</xdr:row>
      <xdr:rowOff>11430</xdr:rowOff>
    </xdr:to>
    <xdr:cxnSp macro="">
      <xdr:nvCxnSpPr>
        <xdr:cNvPr id="435" name="直線コネクタ 434">
          <a:extLst>
            <a:ext uri="{FF2B5EF4-FFF2-40B4-BE49-F238E27FC236}">
              <a16:creationId xmlns:a16="http://schemas.microsoft.com/office/drawing/2014/main" id="{B94C6CA5-530B-4388-9B98-3884DF978BB3}"/>
            </a:ext>
          </a:extLst>
        </xdr:cNvPr>
        <xdr:cNvCxnSpPr/>
      </xdr:nvCxnSpPr>
      <xdr:spPr>
        <a:xfrm flipV="1">
          <a:off x="18656300" y="1475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436" name="n_1aveValue【消防施設】&#10;一人当たり面積">
          <a:extLst>
            <a:ext uri="{FF2B5EF4-FFF2-40B4-BE49-F238E27FC236}">
              <a16:creationId xmlns:a16="http://schemas.microsoft.com/office/drawing/2014/main" id="{4188D17B-7D79-4695-B607-FCAA2EB0BCD5}"/>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437" name="n_2aveValue【消防施設】&#10;一人当たり面積">
          <a:extLst>
            <a:ext uri="{FF2B5EF4-FFF2-40B4-BE49-F238E27FC236}">
              <a16:creationId xmlns:a16="http://schemas.microsoft.com/office/drawing/2014/main" id="{FD1BAD67-68DA-4C10-ADA5-60B09A58D78A}"/>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438" name="n_3aveValue【消防施設】&#10;一人当たり面積">
          <a:extLst>
            <a:ext uri="{FF2B5EF4-FFF2-40B4-BE49-F238E27FC236}">
              <a16:creationId xmlns:a16="http://schemas.microsoft.com/office/drawing/2014/main" id="{2B538ABE-5DD8-4251-B8FB-D8D58E907170}"/>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439" name="n_4aveValue【消防施設】&#10;一人当たり面積">
          <a:extLst>
            <a:ext uri="{FF2B5EF4-FFF2-40B4-BE49-F238E27FC236}">
              <a16:creationId xmlns:a16="http://schemas.microsoft.com/office/drawing/2014/main" id="{FA6EB5C6-71D1-4D11-BA25-01690572ED67}"/>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440" name="n_1mainValue【消防施設】&#10;一人当たり面積">
          <a:extLst>
            <a:ext uri="{FF2B5EF4-FFF2-40B4-BE49-F238E27FC236}">
              <a16:creationId xmlns:a16="http://schemas.microsoft.com/office/drawing/2014/main" id="{9184C45C-C7DA-4781-9ED8-844E21F19A42}"/>
            </a:ext>
          </a:extLst>
        </xdr:cNvPr>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47262</xdr:rowOff>
    </xdr:from>
    <xdr:ext cx="469744" cy="259045"/>
    <xdr:sp macro="" textlink="">
      <xdr:nvSpPr>
        <xdr:cNvPr id="441" name="n_2mainValue【消防施設】&#10;一人当たり面積">
          <a:extLst>
            <a:ext uri="{FF2B5EF4-FFF2-40B4-BE49-F238E27FC236}">
              <a16:creationId xmlns:a16="http://schemas.microsoft.com/office/drawing/2014/main" id="{B41339EE-E058-49D4-B73A-4D99F0C0623D}"/>
            </a:ext>
          </a:extLst>
        </xdr:cNvPr>
        <xdr:cNvSpPr txBox="1"/>
      </xdr:nvSpPr>
      <xdr:spPr>
        <a:xfrm>
          <a:off x="20199427" y="1479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49547</xdr:rowOff>
    </xdr:from>
    <xdr:ext cx="469744" cy="259045"/>
    <xdr:sp macro="" textlink="">
      <xdr:nvSpPr>
        <xdr:cNvPr id="442" name="n_3mainValue【消防施設】&#10;一人当たり面積">
          <a:extLst>
            <a:ext uri="{FF2B5EF4-FFF2-40B4-BE49-F238E27FC236}">
              <a16:creationId xmlns:a16="http://schemas.microsoft.com/office/drawing/2014/main" id="{D88D81E9-DF1D-4BAF-A88C-6FF0595622C2}"/>
            </a:ext>
          </a:extLst>
        </xdr:cNvPr>
        <xdr:cNvSpPr txBox="1"/>
      </xdr:nvSpPr>
      <xdr:spPr>
        <a:xfrm>
          <a:off x="19310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443" name="n_4mainValue【消防施設】&#10;一人当たり面積">
          <a:extLst>
            <a:ext uri="{FF2B5EF4-FFF2-40B4-BE49-F238E27FC236}">
              <a16:creationId xmlns:a16="http://schemas.microsoft.com/office/drawing/2014/main" id="{0C0A09BE-2A1E-4FB4-A3B5-828B7945D7B7}"/>
            </a:ext>
          </a:extLst>
        </xdr:cNvPr>
        <xdr:cNvSpPr txBox="1"/>
      </xdr:nvSpPr>
      <xdr:spPr>
        <a:xfrm>
          <a:off x="18421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a:extLst>
            <a:ext uri="{FF2B5EF4-FFF2-40B4-BE49-F238E27FC236}">
              <a16:creationId xmlns:a16="http://schemas.microsoft.com/office/drawing/2014/main" id="{10ED8178-55E6-4689-8BA9-8C203013D66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a:extLst>
            <a:ext uri="{FF2B5EF4-FFF2-40B4-BE49-F238E27FC236}">
              <a16:creationId xmlns:a16="http://schemas.microsoft.com/office/drawing/2014/main" id="{CB71B0D8-310F-4F39-9CE0-17EC145D8B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a:extLst>
            <a:ext uri="{FF2B5EF4-FFF2-40B4-BE49-F238E27FC236}">
              <a16:creationId xmlns:a16="http://schemas.microsoft.com/office/drawing/2014/main" id="{EFF5E6F6-9C94-45C9-8DCB-79FCB1F0520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a:extLst>
            <a:ext uri="{FF2B5EF4-FFF2-40B4-BE49-F238E27FC236}">
              <a16:creationId xmlns:a16="http://schemas.microsoft.com/office/drawing/2014/main" id="{6211B964-A892-47B8-BF63-53B98DE57C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a:extLst>
            <a:ext uri="{FF2B5EF4-FFF2-40B4-BE49-F238E27FC236}">
              <a16:creationId xmlns:a16="http://schemas.microsoft.com/office/drawing/2014/main" id="{417EEED6-8D67-462F-9973-FEF27F6677D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a:extLst>
            <a:ext uri="{FF2B5EF4-FFF2-40B4-BE49-F238E27FC236}">
              <a16:creationId xmlns:a16="http://schemas.microsoft.com/office/drawing/2014/main" id="{2D7DC684-F289-4595-A3B8-B050AAE41C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a:extLst>
            <a:ext uri="{FF2B5EF4-FFF2-40B4-BE49-F238E27FC236}">
              <a16:creationId xmlns:a16="http://schemas.microsoft.com/office/drawing/2014/main" id="{9ECC7DE3-6046-4B49-9724-3FB36D833DF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a:extLst>
            <a:ext uri="{FF2B5EF4-FFF2-40B4-BE49-F238E27FC236}">
              <a16:creationId xmlns:a16="http://schemas.microsoft.com/office/drawing/2014/main" id="{13A4CD74-4439-4E6D-8756-4A1F57AF9B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2" name="テキスト ボックス 451">
          <a:extLst>
            <a:ext uri="{FF2B5EF4-FFF2-40B4-BE49-F238E27FC236}">
              <a16:creationId xmlns:a16="http://schemas.microsoft.com/office/drawing/2014/main" id="{8A31C8BF-AFCE-48BD-90F5-F330337D27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3" name="直線コネクタ 452">
          <a:extLst>
            <a:ext uri="{FF2B5EF4-FFF2-40B4-BE49-F238E27FC236}">
              <a16:creationId xmlns:a16="http://schemas.microsoft.com/office/drawing/2014/main" id="{485DEAF1-98B3-4DEB-93AF-8B794F021A5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4" name="テキスト ボックス 453">
          <a:extLst>
            <a:ext uri="{FF2B5EF4-FFF2-40B4-BE49-F238E27FC236}">
              <a16:creationId xmlns:a16="http://schemas.microsoft.com/office/drawing/2014/main" id="{EB1C9D78-7B08-4A91-898F-6C9A192D906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5" name="直線コネクタ 454">
          <a:extLst>
            <a:ext uri="{FF2B5EF4-FFF2-40B4-BE49-F238E27FC236}">
              <a16:creationId xmlns:a16="http://schemas.microsoft.com/office/drawing/2014/main" id="{E9DE546B-A46E-48D2-98C1-F6AA89EF504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6" name="テキスト ボックス 455">
          <a:extLst>
            <a:ext uri="{FF2B5EF4-FFF2-40B4-BE49-F238E27FC236}">
              <a16:creationId xmlns:a16="http://schemas.microsoft.com/office/drawing/2014/main" id="{BB725504-8447-4CC5-880A-C8947073594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7" name="直線コネクタ 456">
          <a:extLst>
            <a:ext uri="{FF2B5EF4-FFF2-40B4-BE49-F238E27FC236}">
              <a16:creationId xmlns:a16="http://schemas.microsoft.com/office/drawing/2014/main" id="{09F06A95-7D5B-4B14-B1F4-E19EFC5F320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8" name="テキスト ボックス 457">
          <a:extLst>
            <a:ext uri="{FF2B5EF4-FFF2-40B4-BE49-F238E27FC236}">
              <a16:creationId xmlns:a16="http://schemas.microsoft.com/office/drawing/2014/main" id="{38A5DC8A-5B86-495F-9458-5D048ED648F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9" name="直線コネクタ 458">
          <a:extLst>
            <a:ext uri="{FF2B5EF4-FFF2-40B4-BE49-F238E27FC236}">
              <a16:creationId xmlns:a16="http://schemas.microsoft.com/office/drawing/2014/main" id="{092E1D80-E18F-4629-922A-17AAB232B41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0" name="テキスト ボックス 459">
          <a:extLst>
            <a:ext uri="{FF2B5EF4-FFF2-40B4-BE49-F238E27FC236}">
              <a16:creationId xmlns:a16="http://schemas.microsoft.com/office/drawing/2014/main" id="{5AD8BEE5-BDF9-4044-92E5-80AB8C9AE06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1" name="直線コネクタ 460">
          <a:extLst>
            <a:ext uri="{FF2B5EF4-FFF2-40B4-BE49-F238E27FC236}">
              <a16:creationId xmlns:a16="http://schemas.microsoft.com/office/drawing/2014/main" id="{6E7E32F2-7C49-493A-9C6F-21D3E452D0A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2" name="テキスト ボックス 461">
          <a:extLst>
            <a:ext uri="{FF2B5EF4-FFF2-40B4-BE49-F238E27FC236}">
              <a16:creationId xmlns:a16="http://schemas.microsoft.com/office/drawing/2014/main" id="{53F24472-C55B-4926-8557-3092F27F37D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3" name="直線コネクタ 462">
          <a:extLst>
            <a:ext uri="{FF2B5EF4-FFF2-40B4-BE49-F238E27FC236}">
              <a16:creationId xmlns:a16="http://schemas.microsoft.com/office/drawing/2014/main" id="{9F2A2D65-67FF-4EA9-82AC-7E168AB5F50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4" name="テキスト ボックス 463">
          <a:extLst>
            <a:ext uri="{FF2B5EF4-FFF2-40B4-BE49-F238E27FC236}">
              <a16:creationId xmlns:a16="http://schemas.microsoft.com/office/drawing/2014/main" id="{FEFAD09E-F330-4990-BE79-A10DAE5C69B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5" name="直線コネクタ 464">
          <a:extLst>
            <a:ext uri="{FF2B5EF4-FFF2-40B4-BE49-F238E27FC236}">
              <a16:creationId xmlns:a16="http://schemas.microsoft.com/office/drawing/2014/main" id="{4AF75DEF-71FA-4B8B-97A7-AB0B4A8E638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6" name="テキスト ボックス 465">
          <a:extLst>
            <a:ext uri="{FF2B5EF4-FFF2-40B4-BE49-F238E27FC236}">
              <a16:creationId xmlns:a16="http://schemas.microsoft.com/office/drawing/2014/main" id="{B04852BB-FF01-4F2D-8246-DD5056C32E5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a:extLst>
            <a:ext uri="{FF2B5EF4-FFF2-40B4-BE49-F238E27FC236}">
              <a16:creationId xmlns:a16="http://schemas.microsoft.com/office/drawing/2014/main" id="{02291DCE-4354-44CD-818F-3E04EDF274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庁舎】&#10;有形固定資産減価償却率グラフ枠">
          <a:extLst>
            <a:ext uri="{FF2B5EF4-FFF2-40B4-BE49-F238E27FC236}">
              <a16:creationId xmlns:a16="http://schemas.microsoft.com/office/drawing/2014/main" id="{28A05D8C-0B0A-4A1E-8D2A-3AB6D8D4623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69" name="直線コネクタ 468">
          <a:extLst>
            <a:ext uri="{FF2B5EF4-FFF2-40B4-BE49-F238E27FC236}">
              <a16:creationId xmlns:a16="http://schemas.microsoft.com/office/drawing/2014/main" id="{0418E565-D332-4877-A7CB-2972965B02CC}"/>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0" name="【庁舎】&#10;有形固定資産減価償却率最小値テキスト">
          <a:extLst>
            <a:ext uri="{FF2B5EF4-FFF2-40B4-BE49-F238E27FC236}">
              <a16:creationId xmlns:a16="http://schemas.microsoft.com/office/drawing/2014/main" id="{9A113617-B41E-4696-8DD5-78944ACABFA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1" name="直線コネクタ 470">
          <a:extLst>
            <a:ext uri="{FF2B5EF4-FFF2-40B4-BE49-F238E27FC236}">
              <a16:creationId xmlns:a16="http://schemas.microsoft.com/office/drawing/2014/main" id="{0A0E5530-6B17-4269-A9F2-8DA61FBB886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72" name="【庁舎】&#10;有形固定資産減価償却率最大値テキスト">
          <a:extLst>
            <a:ext uri="{FF2B5EF4-FFF2-40B4-BE49-F238E27FC236}">
              <a16:creationId xmlns:a16="http://schemas.microsoft.com/office/drawing/2014/main" id="{A3438329-D428-4794-B6FD-00C55A45E787}"/>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73" name="直線コネクタ 472">
          <a:extLst>
            <a:ext uri="{FF2B5EF4-FFF2-40B4-BE49-F238E27FC236}">
              <a16:creationId xmlns:a16="http://schemas.microsoft.com/office/drawing/2014/main" id="{34A3778A-D087-46E9-BD21-D3B1BFA28515}"/>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74" name="【庁舎】&#10;有形固定資産減価償却率平均値テキスト">
          <a:extLst>
            <a:ext uri="{FF2B5EF4-FFF2-40B4-BE49-F238E27FC236}">
              <a16:creationId xmlns:a16="http://schemas.microsoft.com/office/drawing/2014/main" id="{FFED68CF-B630-4ADC-8E9B-AB4186DDD1F7}"/>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75" name="フローチャート: 判断 474">
          <a:extLst>
            <a:ext uri="{FF2B5EF4-FFF2-40B4-BE49-F238E27FC236}">
              <a16:creationId xmlns:a16="http://schemas.microsoft.com/office/drawing/2014/main" id="{D35D4DEB-F805-45D2-97F7-57720C11CCD3}"/>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76" name="フローチャート: 判断 475">
          <a:extLst>
            <a:ext uri="{FF2B5EF4-FFF2-40B4-BE49-F238E27FC236}">
              <a16:creationId xmlns:a16="http://schemas.microsoft.com/office/drawing/2014/main" id="{5E5A4AEA-60BB-48ED-AAFA-06D41CB15D17}"/>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77" name="フローチャート: 判断 476">
          <a:extLst>
            <a:ext uri="{FF2B5EF4-FFF2-40B4-BE49-F238E27FC236}">
              <a16:creationId xmlns:a16="http://schemas.microsoft.com/office/drawing/2014/main" id="{B86ABD86-07B7-4BF8-8396-5F4E783A8AB9}"/>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78" name="フローチャート: 判断 477">
          <a:extLst>
            <a:ext uri="{FF2B5EF4-FFF2-40B4-BE49-F238E27FC236}">
              <a16:creationId xmlns:a16="http://schemas.microsoft.com/office/drawing/2014/main" id="{D4494B85-BCF3-4889-B1DC-C658833AFFFE}"/>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79" name="フローチャート: 判断 478">
          <a:extLst>
            <a:ext uri="{FF2B5EF4-FFF2-40B4-BE49-F238E27FC236}">
              <a16:creationId xmlns:a16="http://schemas.microsoft.com/office/drawing/2014/main" id="{C87EBA66-D42B-4835-BED9-855D3E2F1B2C}"/>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A96FB28C-3E7F-4C1E-A210-3786B5A03D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7C4ED5A9-C64A-40CF-957A-8116713600B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547B8EBD-1858-4845-9AEB-6840A9BAC0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EFB1979F-1BBF-4432-8AEF-432710166F5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8636367F-9D32-4A5E-A4F2-C05ACB2E7F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105411</xdr:rowOff>
    </xdr:from>
    <xdr:to>
      <xdr:col>85</xdr:col>
      <xdr:colOff>177800</xdr:colOff>
      <xdr:row>109</xdr:row>
      <xdr:rowOff>35561</xdr:rowOff>
    </xdr:to>
    <xdr:sp macro="" textlink="">
      <xdr:nvSpPr>
        <xdr:cNvPr id="485" name="楕円 484">
          <a:extLst>
            <a:ext uri="{FF2B5EF4-FFF2-40B4-BE49-F238E27FC236}">
              <a16:creationId xmlns:a16="http://schemas.microsoft.com/office/drawing/2014/main" id="{3E760B96-A131-407F-9BA8-648FD2250CA2}"/>
            </a:ext>
          </a:extLst>
        </xdr:cNvPr>
        <xdr:cNvSpPr/>
      </xdr:nvSpPr>
      <xdr:spPr>
        <a:xfrm>
          <a:off x="162687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20338</xdr:rowOff>
    </xdr:from>
    <xdr:ext cx="405111" cy="259045"/>
    <xdr:sp macro="" textlink="">
      <xdr:nvSpPr>
        <xdr:cNvPr id="486" name="【庁舎】&#10;有形固定資産減価償却率該当値テキスト">
          <a:extLst>
            <a:ext uri="{FF2B5EF4-FFF2-40B4-BE49-F238E27FC236}">
              <a16:creationId xmlns:a16="http://schemas.microsoft.com/office/drawing/2014/main" id="{D4E58E30-A84D-42FB-8845-FD5FE06D2325}"/>
            </a:ext>
          </a:extLst>
        </xdr:cNvPr>
        <xdr:cNvSpPr txBox="1"/>
      </xdr:nvSpPr>
      <xdr:spPr>
        <a:xfrm>
          <a:off x="16357600" y="1853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151130</xdr:rowOff>
    </xdr:from>
    <xdr:to>
      <xdr:col>81</xdr:col>
      <xdr:colOff>101600</xdr:colOff>
      <xdr:row>109</xdr:row>
      <xdr:rowOff>81280</xdr:rowOff>
    </xdr:to>
    <xdr:sp macro="" textlink="">
      <xdr:nvSpPr>
        <xdr:cNvPr id="487" name="楕円 486">
          <a:extLst>
            <a:ext uri="{FF2B5EF4-FFF2-40B4-BE49-F238E27FC236}">
              <a16:creationId xmlns:a16="http://schemas.microsoft.com/office/drawing/2014/main" id="{7D5E53E2-2409-44B1-B656-A0D1BB8300A2}"/>
            </a:ext>
          </a:extLst>
        </xdr:cNvPr>
        <xdr:cNvSpPr/>
      </xdr:nvSpPr>
      <xdr:spPr>
        <a:xfrm>
          <a:off x="15430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156211</xdr:rowOff>
    </xdr:from>
    <xdr:to>
      <xdr:col>85</xdr:col>
      <xdr:colOff>127000</xdr:colOff>
      <xdr:row>109</xdr:row>
      <xdr:rowOff>30480</xdr:rowOff>
    </xdr:to>
    <xdr:cxnSp macro="">
      <xdr:nvCxnSpPr>
        <xdr:cNvPr id="488" name="直線コネクタ 487">
          <a:extLst>
            <a:ext uri="{FF2B5EF4-FFF2-40B4-BE49-F238E27FC236}">
              <a16:creationId xmlns:a16="http://schemas.microsoft.com/office/drawing/2014/main" id="{93F9F15B-D5F6-40C7-BA64-6384F00F7C1D}"/>
            </a:ext>
          </a:extLst>
        </xdr:cNvPr>
        <xdr:cNvCxnSpPr/>
      </xdr:nvCxnSpPr>
      <xdr:spPr>
        <a:xfrm flipV="1">
          <a:off x="15481300" y="186728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151130</xdr:rowOff>
    </xdr:from>
    <xdr:to>
      <xdr:col>76</xdr:col>
      <xdr:colOff>165100</xdr:colOff>
      <xdr:row>109</xdr:row>
      <xdr:rowOff>81280</xdr:rowOff>
    </xdr:to>
    <xdr:sp macro="" textlink="">
      <xdr:nvSpPr>
        <xdr:cNvPr id="489" name="楕円 488">
          <a:extLst>
            <a:ext uri="{FF2B5EF4-FFF2-40B4-BE49-F238E27FC236}">
              <a16:creationId xmlns:a16="http://schemas.microsoft.com/office/drawing/2014/main" id="{22F51662-B0A4-416E-8B86-99298017A1CA}"/>
            </a:ext>
          </a:extLst>
        </xdr:cNvPr>
        <xdr:cNvSpPr/>
      </xdr:nvSpPr>
      <xdr:spPr>
        <a:xfrm>
          <a:off x="14541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30480</xdr:rowOff>
    </xdr:from>
    <xdr:to>
      <xdr:col>81</xdr:col>
      <xdr:colOff>50800</xdr:colOff>
      <xdr:row>109</xdr:row>
      <xdr:rowOff>30480</xdr:rowOff>
    </xdr:to>
    <xdr:cxnSp macro="">
      <xdr:nvCxnSpPr>
        <xdr:cNvPr id="490" name="直線コネクタ 489">
          <a:extLst>
            <a:ext uri="{FF2B5EF4-FFF2-40B4-BE49-F238E27FC236}">
              <a16:creationId xmlns:a16="http://schemas.microsoft.com/office/drawing/2014/main" id="{84BA0B53-7106-4070-B824-A136ECD1317C}"/>
            </a:ext>
          </a:extLst>
        </xdr:cNvPr>
        <xdr:cNvCxnSpPr/>
      </xdr:nvCxnSpPr>
      <xdr:spPr>
        <a:xfrm>
          <a:off x="14592300" y="1871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151130</xdr:rowOff>
    </xdr:from>
    <xdr:to>
      <xdr:col>72</xdr:col>
      <xdr:colOff>38100</xdr:colOff>
      <xdr:row>109</xdr:row>
      <xdr:rowOff>81280</xdr:rowOff>
    </xdr:to>
    <xdr:sp macro="" textlink="">
      <xdr:nvSpPr>
        <xdr:cNvPr id="491" name="楕円 490">
          <a:extLst>
            <a:ext uri="{FF2B5EF4-FFF2-40B4-BE49-F238E27FC236}">
              <a16:creationId xmlns:a16="http://schemas.microsoft.com/office/drawing/2014/main" id="{9DA3E1E0-2891-486D-8402-B36BD5DB8AAE}"/>
            </a:ext>
          </a:extLst>
        </xdr:cNvPr>
        <xdr:cNvSpPr/>
      </xdr:nvSpPr>
      <xdr:spPr>
        <a:xfrm>
          <a:off x="13652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30480</xdr:rowOff>
    </xdr:from>
    <xdr:to>
      <xdr:col>76</xdr:col>
      <xdr:colOff>114300</xdr:colOff>
      <xdr:row>109</xdr:row>
      <xdr:rowOff>30480</xdr:rowOff>
    </xdr:to>
    <xdr:cxnSp macro="">
      <xdr:nvCxnSpPr>
        <xdr:cNvPr id="492" name="直線コネクタ 491">
          <a:extLst>
            <a:ext uri="{FF2B5EF4-FFF2-40B4-BE49-F238E27FC236}">
              <a16:creationId xmlns:a16="http://schemas.microsoft.com/office/drawing/2014/main" id="{E1D5B198-B340-4D97-B1B1-A67AD7201434}"/>
            </a:ext>
          </a:extLst>
        </xdr:cNvPr>
        <xdr:cNvCxnSpPr/>
      </xdr:nvCxnSpPr>
      <xdr:spPr>
        <a:xfrm>
          <a:off x="13703300" y="1871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493" name="楕円 492">
          <a:extLst>
            <a:ext uri="{FF2B5EF4-FFF2-40B4-BE49-F238E27FC236}">
              <a16:creationId xmlns:a16="http://schemas.microsoft.com/office/drawing/2014/main" id="{1FA0614D-5826-4A88-8E01-BF9DB6926345}"/>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30480</xdr:rowOff>
    </xdr:from>
    <xdr:to>
      <xdr:col>71</xdr:col>
      <xdr:colOff>177800</xdr:colOff>
      <xdr:row>109</xdr:row>
      <xdr:rowOff>35379</xdr:rowOff>
    </xdr:to>
    <xdr:cxnSp macro="">
      <xdr:nvCxnSpPr>
        <xdr:cNvPr id="494" name="直線コネクタ 493">
          <a:extLst>
            <a:ext uri="{FF2B5EF4-FFF2-40B4-BE49-F238E27FC236}">
              <a16:creationId xmlns:a16="http://schemas.microsoft.com/office/drawing/2014/main" id="{035C3153-81FE-4390-A046-3E9D04E5D7A7}"/>
            </a:ext>
          </a:extLst>
        </xdr:cNvPr>
        <xdr:cNvCxnSpPr/>
      </xdr:nvCxnSpPr>
      <xdr:spPr>
        <a:xfrm flipV="1">
          <a:off x="12814300" y="187185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495" name="n_1aveValue【庁舎】&#10;有形固定資産減価償却率">
          <a:extLst>
            <a:ext uri="{FF2B5EF4-FFF2-40B4-BE49-F238E27FC236}">
              <a16:creationId xmlns:a16="http://schemas.microsoft.com/office/drawing/2014/main" id="{7FE68EEF-4099-45F7-88D5-BBCBDA2D552E}"/>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96" name="n_2aveValue【庁舎】&#10;有形固定資産減価償却率">
          <a:extLst>
            <a:ext uri="{FF2B5EF4-FFF2-40B4-BE49-F238E27FC236}">
              <a16:creationId xmlns:a16="http://schemas.microsoft.com/office/drawing/2014/main" id="{63E3752A-41BC-4F35-B07B-D8DF14A82C46}"/>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497" name="n_3aveValue【庁舎】&#10;有形固定資産減価償却率">
          <a:extLst>
            <a:ext uri="{FF2B5EF4-FFF2-40B4-BE49-F238E27FC236}">
              <a16:creationId xmlns:a16="http://schemas.microsoft.com/office/drawing/2014/main" id="{119C138B-AEC0-42D3-9AB8-86D3B8C125BF}"/>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498" name="n_4aveValue【庁舎】&#10;有形固定資産減価償却率">
          <a:extLst>
            <a:ext uri="{FF2B5EF4-FFF2-40B4-BE49-F238E27FC236}">
              <a16:creationId xmlns:a16="http://schemas.microsoft.com/office/drawing/2014/main" id="{13062374-EC28-4444-B846-5361CF915B71}"/>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72407</xdr:rowOff>
    </xdr:from>
    <xdr:ext cx="405111" cy="259045"/>
    <xdr:sp macro="" textlink="">
      <xdr:nvSpPr>
        <xdr:cNvPr id="499" name="n_1mainValue【庁舎】&#10;有形固定資産減価償却率">
          <a:extLst>
            <a:ext uri="{FF2B5EF4-FFF2-40B4-BE49-F238E27FC236}">
              <a16:creationId xmlns:a16="http://schemas.microsoft.com/office/drawing/2014/main" id="{68D2D9A8-2EE5-47BD-A18C-2D3095D4A53D}"/>
            </a:ext>
          </a:extLst>
        </xdr:cNvPr>
        <xdr:cNvSpPr txBox="1"/>
      </xdr:nvSpPr>
      <xdr:spPr>
        <a:xfrm>
          <a:off x="152660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72407</xdr:rowOff>
    </xdr:from>
    <xdr:ext cx="405111" cy="259045"/>
    <xdr:sp macro="" textlink="">
      <xdr:nvSpPr>
        <xdr:cNvPr id="500" name="n_2mainValue【庁舎】&#10;有形固定資産減価償却率">
          <a:extLst>
            <a:ext uri="{FF2B5EF4-FFF2-40B4-BE49-F238E27FC236}">
              <a16:creationId xmlns:a16="http://schemas.microsoft.com/office/drawing/2014/main" id="{5CC01AC9-B9DD-4047-9C37-A0E28628BCC8}"/>
            </a:ext>
          </a:extLst>
        </xdr:cNvPr>
        <xdr:cNvSpPr txBox="1"/>
      </xdr:nvSpPr>
      <xdr:spPr>
        <a:xfrm>
          <a:off x="14389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72407</xdr:rowOff>
    </xdr:from>
    <xdr:ext cx="405111" cy="259045"/>
    <xdr:sp macro="" textlink="">
      <xdr:nvSpPr>
        <xdr:cNvPr id="501" name="n_3mainValue【庁舎】&#10;有形固定資産減価償却率">
          <a:extLst>
            <a:ext uri="{FF2B5EF4-FFF2-40B4-BE49-F238E27FC236}">
              <a16:creationId xmlns:a16="http://schemas.microsoft.com/office/drawing/2014/main" id="{C00DAEEF-DCCB-41F1-BD14-9E367D24C498}"/>
            </a:ext>
          </a:extLst>
        </xdr:cNvPr>
        <xdr:cNvSpPr txBox="1"/>
      </xdr:nvSpPr>
      <xdr:spPr>
        <a:xfrm>
          <a:off x="135007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502" name="n_4mainValue【庁舎】&#10;有形固定資産減価償却率">
          <a:extLst>
            <a:ext uri="{FF2B5EF4-FFF2-40B4-BE49-F238E27FC236}">
              <a16:creationId xmlns:a16="http://schemas.microsoft.com/office/drawing/2014/main" id="{F72C601B-D146-4D18-BF5C-2EE719619FC5}"/>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a:extLst>
            <a:ext uri="{FF2B5EF4-FFF2-40B4-BE49-F238E27FC236}">
              <a16:creationId xmlns:a16="http://schemas.microsoft.com/office/drawing/2014/main" id="{274758E0-866D-40C4-B4C0-5385068B95A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a:extLst>
            <a:ext uri="{FF2B5EF4-FFF2-40B4-BE49-F238E27FC236}">
              <a16:creationId xmlns:a16="http://schemas.microsoft.com/office/drawing/2014/main" id="{265D7368-AE68-45CB-9A22-3D549B3E34B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a:extLst>
            <a:ext uri="{FF2B5EF4-FFF2-40B4-BE49-F238E27FC236}">
              <a16:creationId xmlns:a16="http://schemas.microsoft.com/office/drawing/2014/main" id="{B4FF44F4-8A61-450B-AB37-A110FF8BB0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a:extLst>
            <a:ext uri="{FF2B5EF4-FFF2-40B4-BE49-F238E27FC236}">
              <a16:creationId xmlns:a16="http://schemas.microsoft.com/office/drawing/2014/main" id="{A7C7EF4B-E995-4D05-9E00-D6D9092ECE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a:extLst>
            <a:ext uri="{FF2B5EF4-FFF2-40B4-BE49-F238E27FC236}">
              <a16:creationId xmlns:a16="http://schemas.microsoft.com/office/drawing/2014/main" id="{266A57C7-0B79-4612-8A8E-A3E1EF8D6D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a:extLst>
            <a:ext uri="{FF2B5EF4-FFF2-40B4-BE49-F238E27FC236}">
              <a16:creationId xmlns:a16="http://schemas.microsoft.com/office/drawing/2014/main" id="{CBC2BC4D-F4B6-46D8-96CD-9B8752E341B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a:extLst>
            <a:ext uri="{FF2B5EF4-FFF2-40B4-BE49-F238E27FC236}">
              <a16:creationId xmlns:a16="http://schemas.microsoft.com/office/drawing/2014/main" id="{735817CE-B2C3-4666-9B2B-CA1326609D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a:extLst>
            <a:ext uri="{FF2B5EF4-FFF2-40B4-BE49-F238E27FC236}">
              <a16:creationId xmlns:a16="http://schemas.microsoft.com/office/drawing/2014/main" id="{E2BEB796-F42E-402E-8565-185BB9431F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a:extLst>
            <a:ext uri="{FF2B5EF4-FFF2-40B4-BE49-F238E27FC236}">
              <a16:creationId xmlns:a16="http://schemas.microsoft.com/office/drawing/2014/main" id="{717AEA9D-50CE-4B21-8542-03817C29E7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a:extLst>
            <a:ext uri="{FF2B5EF4-FFF2-40B4-BE49-F238E27FC236}">
              <a16:creationId xmlns:a16="http://schemas.microsoft.com/office/drawing/2014/main" id="{F9826996-E606-4F3A-A7E7-A211EED0FC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3" name="直線コネクタ 512">
          <a:extLst>
            <a:ext uri="{FF2B5EF4-FFF2-40B4-BE49-F238E27FC236}">
              <a16:creationId xmlns:a16="http://schemas.microsoft.com/office/drawing/2014/main" id="{71C4467E-2E74-44C9-813C-7F3881C5A36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4" name="テキスト ボックス 513">
          <a:extLst>
            <a:ext uri="{FF2B5EF4-FFF2-40B4-BE49-F238E27FC236}">
              <a16:creationId xmlns:a16="http://schemas.microsoft.com/office/drawing/2014/main" id="{D16E4BE9-DEAB-42A9-BCF2-F3E0F5C3E5E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5" name="直線コネクタ 514">
          <a:extLst>
            <a:ext uri="{FF2B5EF4-FFF2-40B4-BE49-F238E27FC236}">
              <a16:creationId xmlns:a16="http://schemas.microsoft.com/office/drawing/2014/main" id="{E9A132E2-D4D4-436F-9C3E-3F2D19DC6B3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6" name="テキスト ボックス 515">
          <a:extLst>
            <a:ext uri="{FF2B5EF4-FFF2-40B4-BE49-F238E27FC236}">
              <a16:creationId xmlns:a16="http://schemas.microsoft.com/office/drawing/2014/main" id="{4C90B128-1C2D-44E7-969C-17DF81CFA64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7" name="直線コネクタ 516">
          <a:extLst>
            <a:ext uri="{FF2B5EF4-FFF2-40B4-BE49-F238E27FC236}">
              <a16:creationId xmlns:a16="http://schemas.microsoft.com/office/drawing/2014/main" id="{A8AAF30C-7BF1-44AC-930B-762FE309F48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8" name="テキスト ボックス 517">
          <a:extLst>
            <a:ext uri="{FF2B5EF4-FFF2-40B4-BE49-F238E27FC236}">
              <a16:creationId xmlns:a16="http://schemas.microsoft.com/office/drawing/2014/main" id="{68C0EF82-C411-454F-913C-765040447AD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9" name="直線コネクタ 518">
          <a:extLst>
            <a:ext uri="{FF2B5EF4-FFF2-40B4-BE49-F238E27FC236}">
              <a16:creationId xmlns:a16="http://schemas.microsoft.com/office/drawing/2014/main" id="{96D14362-C385-456D-805B-2F45C471A70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0" name="テキスト ボックス 519">
          <a:extLst>
            <a:ext uri="{FF2B5EF4-FFF2-40B4-BE49-F238E27FC236}">
              <a16:creationId xmlns:a16="http://schemas.microsoft.com/office/drawing/2014/main" id="{E99F9A03-D452-4F83-A203-74EBE0F093C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1" name="直線コネクタ 520">
          <a:extLst>
            <a:ext uri="{FF2B5EF4-FFF2-40B4-BE49-F238E27FC236}">
              <a16:creationId xmlns:a16="http://schemas.microsoft.com/office/drawing/2014/main" id="{8CADA274-AAC5-42A0-80E2-B4BB4EB0260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2" name="テキスト ボックス 521">
          <a:extLst>
            <a:ext uri="{FF2B5EF4-FFF2-40B4-BE49-F238E27FC236}">
              <a16:creationId xmlns:a16="http://schemas.microsoft.com/office/drawing/2014/main" id="{A6CF04C9-8FBF-4B17-8C04-FEC03711F74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a:extLst>
            <a:ext uri="{FF2B5EF4-FFF2-40B4-BE49-F238E27FC236}">
              <a16:creationId xmlns:a16="http://schemas.microsoft.com/office/drawing/2014/main" id="{F84829A6-55B0-45A5-B9EF-2206503B91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4A2E6EB4-012F-422F-8B63-06CBAF90E03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a:extLst>
            <a:ext uri="{FF2B5EF4-FFF2-40B4-BE49-F238E27FC236}">
              <a16:creationId xmlns:a16="http://schemas.microsoft.com/office/drawing/2014/main" id="{A9E3E6C1-3E7F-4A0B-9520-1F0D16506FF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526" name="直線コネクタ 525">
          <a:extLst>
            <a:ext uri="{FF2B5EF4-FFF2-40B4-BE49-F238E27FC236}">
              <a16:creationId xmlns:a16="http://schemas.microsoft.com/office/drawing/2014/main" id="{681709A8-0091-4148-BCC2-2AE30E6DB179}"/>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27" name="【庁舎】&#10;一人当たり面積最小値テキスト">
          <a:extLst>
            <a:ext uri="{FF2B5EF4-FFF2-40B4-BE49-F238E27FC236}">
              <a16:creationId xmlns:a16="http://schemas.microsoft.com/office/drawing/2014/main" id="{AF493BC6-F712-4404-8C74-E9172A349504}"/>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28" name="直線コネクタ 527">
          <a:extLst>
            <a:ext uri="{FF2B5EF4-FFF2-40B4-BE49-F238E27FC236}">
              <a16:creationId xmlns:a16="http://schemas.microsoft.com/office/drawing/2014/main" id="{510EB3B3-0D77-477D-A298-116ECE780E83}"/>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529" name="【庁舎】&#10;一人当たり面積最大値テキスト">
          <a:extLst>
            <a:ext uri="{FF2B5EF4-FFF2-40B4-BE49-F238E27FC236}">
              <a16:creationId xmlns:a16="http://schemas.microsoft.com/office/drawing/2014/main" id="{C89CBD80-F012-4E29-A798-C1BDE3877D54}"/>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530" name="直線コネクタ 529">
          <a:extLst>
            <a:ext uri="{FF2B5EF4-FFF2-40B4-BE49-F238E27FC236}">
              <a16:creationId xmlns:a16="http://schemas.microsoft.com/office/drawing/2014/main" id="{DC8C904C-1664-4552-9CDF-6099E3C246EF}"/>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531" name="【庁舎】&#10;一人当たり面積平均値テキスト">
          <a:extLst>
            <a:ext uri="{FF2B5EF4-FFF2-40B4-BE49-F238E27FC236}">
              <a16:creationId xmlns:a16="http://schemas.microsoft.com/office/drawing/2014/main" id="{FCDDCB44-8E7F-4384-8A6E-83AEED9CE6EB}"/>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532" name="フローチャート: 判断 531">
          <a:extLst>
            <a:ext uri="{FF2B5EF4-FFF2-40B4-BE49-F238E27FC236}">
              <a16:creationId xmlns:a16="http://schemas.microsoft.com/office/drawing/2014/main" id="{D043C1F6-E07D-481F-A4A9-434DC02CEE4B}"/>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533" name="フローチャート: 判断 532">
          <a:extLst>
            <a:ext uri="{FF2B5EF4-FFF2-40B4-BE49-F238E27FC236}">
              <a16:creationId xmlns:a16="http://schemas.microsoft.com/office/drawing/2014/main" id="{DFBF7852-A27B-414F-A317-B9B78FBBCC58}"/>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534" name="フローチャート: 判断 533">
          <a:extLst>
            <a:ext uri="{FF2B5EF4-FFF2-40B4-BE49-F238E27FC236}">
              <a16:creationId xmlns:a16="http://schemas.microsoft.com/office/drawing/2014/main" id="{1F2AF6B8-5529-43C4-A35B-53E7732372CC}"/>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535" name="フローチャート: 判断 534">
          <a:extLst>
            <a:ext uri="{FF2B5EF4-FFF2-40B4-BE49-F238E27FC236}">
              <a16:creationId xmlns:a16="http://schemas.microsoft.com/office/drawing/2014/main" id="{4B94F879-C3F0-42DF-9885-E41775CF430C}"/>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536" name="フローチャート: 判断 535">
          <a:extLst>
            <a:ext uri="{FF2B5EF4-FFF2-40B4-BE49-F238E27FC236}">
              <a16:creationId xmlns:a16="http://schemas.microsoft.com/office/drawing/2014/main" id="{AD9CBC3E-1C8C-43A8-9ADD-8BF40E11EAFF}"/>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479BCE3D-24A4-4E6E-BB2F-39AF574D21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661E87D6-4EDA-468B-8DC0-9E8268AD926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90466F98-B3C1-4DD6-A700-E5277ABA37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BAB69343-FFEC-4DFA-94F4-7463A74789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89C3B33B-E6FA-41E3-9F2D-40379FE15F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129794</xdr:rowOff>
    </xdr:from>
    <xdr:to>
      <xdr:col>116</xdr:col>
      <xdr:colOff>114300</xdr:colOff>
      <xdr:row>107</xdr:row>
      <xdr:rowOff>59944</xdr:rowOff>
    </xdr:to>
    <xdr:sp macro="" textlink="">
      <xdr:nvSpPr>
        <xdr:cNvPr id="542" name="楕円 541">
          <a:extLst>
            <a:ext uri="{FF2B5EF4-FFF2-40B4-BE49-F238E27FC236}">
              <a16:creationId xmlns:a16="http://schemas.microsoft.com/office/drawing/2014/main" id="{265E24DA-F1BE-4908-967E-725AD35A360A}"/>
            </a:ext>
          </a:extLst>
        </xdr:cNvPr>
        <xdr:cNvSpPr/>
      </xdr:nvSpPr>
      <xdr:spPr>
        <a:xfrm>
          <a:off x="22110700" y="183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108221</xdr:rowOff>
    </xdr:from>
    <xdr:ext cx="469744" cy="259045"/>
    <xdr:sp macro="" textlink="">
      <xdr:nvSpPr>
        <xdr:cNvPr id="543" name="【庁舎】&#10;一人当たり面積該当値テキスト">
          <a:extLst>
            <a:ext uri="{FF2B5EF4-FFF2-40B4-BE49-F238E27FC236}">
              <a16:creationId xmlns:a16="http://schemas.microsoft.com/office/drawing/2014/main" id="{24A72B73-C891-4A77-A2DF-58A258F69FD9}"/>
            </a:ext>
          </a:extLst>
        </xdr:cNvPr>
        <xdr:cNvSpPr txBox="1"/>
      </xdr:nvSpPr>
      <xdr:spPr>
        <a:xfrm>
          <a:off x="22199600" y="182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137795</xdr:rowOff>
    </xdr:from>
    <xdr:to>
      <xdr:col>112</xdr:col>
      <xdr:colOff>38100</xdr:colOff>
      <xdr:row>107</xdr:row>
      <xdr:rowOff>67945</xdr:rowOff>
    </xdr:to>
    <xdr:sp macro="" textlink="">
      <xdr:nvSpPr>
        <xdr:cNvPr id="544" name="楕円 543">
          <a:extLst>
            <a:ext uri="{FF2B5EF4-FFF2-40B4-BE49-F238E27FC236}">
              <a16:creationId xmlns:a16="http://schemas.microsoft.com/office/drawing/2014/main" id="{F0EFC371-9F4E-4DF2-9F95-D72BF8C94487}"/>
            </a:ext>
          </a:extLst>
        </xdr:cNvPr>
        <xdr:cNvSpPr/>
      </xdr:nvSpPr>
      <xdr:spPr>
        <a:xfrm>
          <a:off x="21272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9144</xdr:rowOff>
    </xdr:from>
    <xdr:to>
      <xdr:col>116</xdr:col>
      <xdr:colOff>63500</xdr:colOff>
      <xdr:row>107</xdr:row>
      <xdr:rowOff>17145</xdr:rowOff>
    </xdr:to>
    <xdr:cxnSp macro="">
      <xdr:nvCxnSpPr>
        <xdr:cNvPr id="545" name="直線コネクタ 544">
          <a:extLst>
            <a:ext uri="{FF2B5EF4-FFF2-40B4-BE49-F238E27FC236}">
              <a16:creationId xmlns:a16="http://schemas.microsoft.com/office/drawing/2014/main" id="{F49A0EED-5BB3-4AE3-943B-16F157595EFC}"/>
            </a:ext>
          </a:extLst>
        </xdr:cNvPr>
        <xdr:cNvCxnSpPr/>
      </xdr:nvCxnSpPr>
      <xdr:spPr>
        <a:xfrm flipV="1">
          <a:off x="21323300" y="1835429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142367</xdr:rowOff>
    </xdr:from>
    <xdr:to>
      <xdr:col>107</xdr:col>
      <xdr:colOff>101600</xdr:colOff>
      <xdr:row>107</xdr:row>
      <xdr:rowOff>72517</xdr:rowOff>
    </xdr:to>
    <xdr:sp macro="" textlink="">
      <xdr:nvSpPr>
        <xdr:cNvPr id="546" name="楕円 545">
          <a:extLst>
            <a:ext uri="{FF2B5EF4-FFF2-40B4-BE49-F238E27FC236}">
              <a16:creationId xmlns:a16="http://schemas.microsoft.com/office/drawing/2014/main" id="{608DED3E-641C-4D6B-ACAE-1CDA40C0E035}"/>
            </a:ext>
          </a:extLst>
        </xdr:cNvPr>
        <xdr:cNvSpPr/>
      </xdr:nvSpPr>
      <xdr:spPr>
        <a:xfrm>
          <a:off x="20383500" y="183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17145</xdr:rowOff>
    </xdr:from>
    <xdr:to>
      <xdr:col>111</xdr:col>
      <xdr:colOff>177800</xdr:colOff>
      <xdr:row>107</xdr:row>
      <xdr:rowOff>21717</xdr:rowOff>
    </xdr:to>
    <xdr:cxnSp macro="">
      <xdr:nvCxnSpPr>
        <xdr:cNvPr id="547" name="直線コネクタ 546">
          <a:extLst>
            <a:ext uri="{FF2B5EF4-FFF2-40B4-BE49-F238E27FC236}">
              <a16:creationId xmlns:a16="http://schemas.microsoft.com/office/drawing/2014/main" id="{44C4F33A-E7C8-4CE9-9E21-21B3B8857731}"/>
            </a:ext>
          </a:extLst>
        </xdr:cNvPr>
        <xdr:cNvCxnSpPr/>
      </xdr:nvCxnSpPr>
      <xdr:spPr>
        <a:xfrm flipV="1">
          <a:off x="20434300" y="1836229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149225</xdr:rowOff>
    </xdr:from>
    <xdr:to>
      <xdr:col>102</xdr:col>
      <xdr:colOff>165100</xdr:colOff>
      <xdr:row>107</xdr:row>
      <xdr:rowOff>79375</xdr:rowOff>
    </xdr:to>
    <xdr:sp macro="" textlink="">
      <xdr:nvSpPr>
        <xdr:cNvPr id="548" name="楕円 547">
          <a:extLst>
            <a:ext uri="{FF2B5EF4-FFF2-40B4-BE49-F238E27FC236}">
              <a16:creationId xmlns:a16="http://schemas.microsoft.com/office/drawing/2014/main" id="{577DAD5E-FF81-4370-BA5E-8D0084D4CA0A}"/>
            </a:ext>
          </a:extLst>
        </xdr:cNvPr>
        <xdr:cNvSpPr/>
      </xdr:nvSpPr>
      <xdr:spPr>
        <a:xfrm>
          <a:off x="19494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21717</xdr:rowOff>
    </xdr:from>
    <xdr:to>
      <xdr:col>107</xdr:col>
      <xdr:colOff>50800</xdr:colOff>
      <xdr:row>107</xdr:row>
      <xdr:rowOff>28575</xdr:rowOff>
    </xdr:to>
    <xdr:cxnSp macro="">
      <xdr:nvCxnSpPr>
        <xdr:cNvPr id="549" name="直線コネクタ 548">
          <a:extLst>
            <a:ext uri="{FF2B5EF4-FFF2-40B4-BE49-F238E27FC236}">
              <a16:creationId xmlns:a16="http://schemas.microsoft.com/office/drawing/2014/main" id="{0908904F-E4D6-426A-9346-F56050B4E8FB}"/>
            </a:ext>
          </a:extLst>
        </xdr:cNvPr>
        <xdr:cNvCxnSpPr/>
      </xdr:nvCxnSpPr>
      <xdr:spPr>
        <a:xfrm flipV="1">
          <a:off x="19545300" y="1836686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158750</xdr:rowOff>
    </xdr:from>
    <xdr:to>
      <xdr:col>98</xdr:col>
      <xdr:colOff>38100</xdr:colOff>
      <xdr:row>107</xdr:row>
      <xdr:rowOff>88900</xdr:rowOff>
    </xdr:to>
    <xdr:sp macro="" textlink="">
      <xdr:nvSpPr>
        <xdr:cNvPr id="550" name="楕円 549">
          <a:extLst>
            <a:ext uri="{FF2B5EF4-FFF2-40B4-BE49-F238E27FC236}">
              <a16:creationId xmlns:a16="http://schemas.microsoft.com/office/drawing/2014/main" id="{C9359E6D-73C0-4CE9-BE6A-4AAD025048CD}"/>
            </a:ext>
          </a:extLst>
        </xdr:cNvPr>
        <xdr:cNvSpPr/>
      </xdr:nvSpPr>
      <xdr:spPr>
        <a:xfrm>
          <a:off x="18605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28575</xdr:rowOff>
    </xdr:from>
    <xdr:to>
      <xdr:col>102</xdr:col>
      <xdr:colOff>114300</xdr:colOff>
      <xdr:row>107</xdr:row>
      <xdr:rowOff>38100</xdr:rowOff>
    </xdr:to>
    <xdr:cxnSp macro="">
      <xdr:nvCxnSpPr>
        <xdr:cNvPr id="551" name="直線コネクタ 550">
          <a:extLst>
            <a:ext uri="{FF2B5EF4-FFF2-40B4-BE49-F238E27FC236}">
              <a16:creationId xmlns:a16="http://schemas.microsoft.com/office/drawing/2014/main" id="{68368448-B530-4254-BF15-85665530B832}"/>
            </a:ext>
          </a:extLst>
        </xdr:cNvPr>
        <xdr:cNvCxnSpPr/>
      </xdr:nvCxnSpPr>
      <xdr:spPr>
        <a:xfrm flipV="1">
          <a:off x="18656300" y="18373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552" name="n_1aveValue【庁舎】&#10;一人当たり面積">
          <a:extLst>
            <a:ext uri="{FF2B5EF4-FFF2-40B4-BE49-F238E27FC236}">
              <a16:creationId xmlns:a16="http://schemas.microsoft.com/office/drawing/2014/main" id="{4AB06942-D8A2-450D-BBB8-FC71BA69DE25}"/>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553" name="n_2aveValue【庁舎】&#10;一人当たり面積">
          <a:extLst>
            <a:ext uri="{FF2B5EF4-FFF2-40B4-BE49-F238E27FC236}">
              <a16:creationId xmlns:a16="http://schemas.microsoft.com/office/drawing/2014/main" id="{9F858467-6485-43F5-8184-82DB5E9E25EF}"/>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554" name="n_3aveValue【庁舎】&#10;一人当たり面積">
          <a:extLst>
            <a:ext uri="{FF2B5EF4-FFF2-40B4-BE49-F238E27FC236}">
              <a16:creationId xmlns:a16="http://schemas.microsoft.com/office/drawing/2014/main" id="{B8D641EC-7450-4EF0-A27D-EFE1E11EF06A}"/>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555" name="n_4aveValue【庁舎】&#10;一人当たり面積">
          <a:extLst>
            <a:ext uri="{FF2B5EF4-FFF2-40B4-BE49-F238E27FC236}">
              <a16:creationId xmlns:a16="http://schemas.microsoft.com/office/drawing/2014/main" id="{92EF994B-88B3-4D58-92CC-9D66C7244515}"/>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59072</xdr:rowOff>
    </xdr:from>
    <xdr:ext cx="469744" cy="259045"/>
    <xdr:sp macro="" textlink="">
      <xdr:nvSpPr>
        <xdr:cNvPr id="556" name="n_1mainValue【庁舎】&#10;一人当たり面積">
          <a:extLst>
            <a:ext uri="{FF2B5EF4-FFF2-40B4-BE49-F238E27FC236}">
              <a16:creationId xmlns:a16="http://schemas.microsoft.com/office/drawing/2014/main" id="{D90DD39A-1124-413D-8FF1-E09752B8D94D}"/>
            </a:ext>
          </a:extLst>
        </xdr:cNvPr>
        <xdr:cNvSpPr txBox="1"/>
      </xdr:nvSpPr>
      <xdr:spPr>
        <a:xfrm>
          <a:off x="21075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63644</xdr:rowOff>
    </xdr:from>
    <xdr:ext cx="469744" cy="259045"/>
    <xdr:sp macro="" textlink="">
      <xdr:nvSpPr>
        <xdr:cNvPr id="557" name="n_2mainValue【庁舎】&#10;一人当たり面積">
          <a:extLst>
            <a:ext uri="{FF2B5EF4-FFF2-40B4-BE49-F238E27FC236}">
              <a16:creationId xmlns:a16="http://schemas.microsoft.com/office/drawing/2014/main" id="{DDA8933B-42CA-431F-9738-3B1CFE37C125}"/>
            </a:ext>
          </a:extLst>
        </xdr:cNvPr>
        <xdr:cNvSpPr txBox="1"/>
      </xdr:nvSpPr>
      <xdr:spPr>
        <a:xfrm>
          <a:off x="20199427" y="1840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70502</xdr:rowOff>
    </xdr:from>
    <xdr:ext cx="469744" cy="259045"/>
    <xdr:sp macro="" textlink="">
      <xdr:nvSpPr>
        <xdr:cNvPr id="558" name="n_3mainValue【庁舎】&#10;一人当たり面積">
          <a:extLst>
            <a:ext uri="{FF2B5EF4-FFF2-40B4-BE49-F238E27FC236}">
              <a16:creationId xmlns:a16="http://schemas.microsoft.com/office/drawing/2014/main" id="{53A01EAE-8056-46A1-9CB5-0B09C26C1D34}"/>
            </a:ext>
          </a:extLst>
        </xdr:cNvPr>
        <xdr:cNvSpPr txBox="1"/>
      </xdr:nvSpPr>
      <xdr:spPr>
        <a:xfrm>
          <a:off x="19310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80027</xdr:rowOff>
    </xdr:from>
    <xdr:ext cx="469744" cy="259045"/>
    <xdr:sp macro="" textlink="">
      <xdr:nvSpPr>
        <xdr:cNvPr id="559" name="n_4mainValue【庁舎】&#10;一人当たり面積">
          <a:extLst>
            <a:ext uri="{FF2B5EF4-FFF2-40B4-BE49-F238E27FC236}">
              <a16:creationId xmlns:a16="http://schemas.microsoft.com/office/drawing/2014/main" id="{CEB3F8C9-14F3-4C3F-BE27-6AC21E6F5981}"/>
            </a:ext>
          </a:extLst>
        </xdr:cNvPr>
        <xdr:cNvSpPr txBox="1"/>
      </xdr:nvSpPr>
      <xdr:spPr>
        <a:xfrm>
          <a:off x="18421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id="{23672F5C-E742-4993-86F7-1B1A3E1238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id="{9F47AD17-927B-4DED-B5A1-3CDA7F8865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id="{19D0BBA9-0C37-4621-808C-E0C9D06763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減価償却率において、体育館・プール、消防施設、庁舎が全国平均・全道平均を超えており、消防施設、庁舎については類似団体をも上回っている。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庁舎については、個別施設計画に基づき老朽化に伴う整備を今後早急に検討していく必要がある。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
2,568
250.13
3,753,972
3,627,491
101,050
2,326,054
3,217,224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下回る高齢化率に加え、町内の基幹産業は農業が中心となっており、財政基盤が弱く、類似団体平均を下回っている。今後においても行政の効率化に努めることにより、行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も指定管理制度の導入や職員数削減など経常経費の削減取組を実施してきているが、類似団体平均を上回っている。主な要因としては、一部事務組合等への負担金に係る補助費等であり、建設事業に伴う負担金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今後も計画的に経費の削減や使用料等の見直しにより健全化を図り、経常経費の削減に努める。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166581</xdr:rowOff>
    </xdr:from>
    <xdr:to>
      <xdr:col>23</xdr:col>
      <xdr:colOff>133350</xdr:colOff>
      <xdr:row>66</xdr:row>
      <xdr:rowOff>171027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67931"/>
          <a:ext cx="8382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171027</xdr:rowOff>
    </xdr:from>
    <xdr:to>
      <xdr:col>19</xdr:col>
      <xdr:colOff>133350</xdr:colOff>
      <xdr:row>67</xdr:row>
      <xdr:rowOff>59902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48672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3598</xdr:rowOff>
    </xdr:from>
    <xdr:to>
      <xdr:col>15</xdr:col>
      <xdr:colOff>82550</xdr:colOff>
      <xdr:row>67</xdr:row>
      <xdr:rowOff>59902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49074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3598</xdr:rowOff>
    </xdr:from>
    <xdr:to>
      <xdr:col>11</xdr:col>
      <xdr:colOff>31750</xdr:colOff>
      <xdr:row>67</xdr:row>
      <xdr:rowOff>39794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49074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87858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120227</xdr:rowOff>
    </xdr:from>
    <xdr:to>
      <xdr:col>19</xdr:col>
      <xdr:colOff>184150</xdr:colOff>
      <xdr:row>67</xdr:row>
      <xdr:rowOff>50377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35154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52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9102</xdr:rowOff>
    </xdr:from>
    <xdr:to>
      <xdr:col>15</xdr:col>
      <xdr:colOff>133350</xdr:colOff>
      <xdr:row>67</xdr:row>
      <xdr:rowOff>110702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95479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8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124248</xdr:rowOff>
    </xdr:from>
    <xdr:to>
      <xdr:col>11</xdr:col>
      <xdr:colOff>82550</xdr:colOff>
      <xdr:row>67</xdr:row>
      <xdr:rowOff>54398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4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39175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52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160444</xdr:rowOff>
    </xdr:from>
    <xdr:to>
      <xdr:col>7</xdr:col>
      <xdr:colOff>31750</xdr:colOff>
      <xdr:row>67</xdr:row>
      <xdr:rowOff>90594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75371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[446,548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低くなっているものの、保育所等の施設運営を直営で行っていることによる人件費や、公共施設の維持管理に係る物件費の増加が見込まれることから、今後においても職員の定員適正化やコストの低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19983</xdr:rowOff>
    </xdr:from>
    <xdr:to>
      <xdr:col>23</xdr:col>
      <xdr:colOff>133350</xdr:colOff>
      <xdr:row>81</xdr:row>
      <xdr:rowOff>24155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07433"/>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154037</xdr:rowOff>
    </xdr:from>
    <xdr:to>
      <xdr:col>19</xdr:col>
      <xdr:colOff>133350</xdr:colOff>
      <xdr:row>81</xdr:row>
      <xdr:rowOff>19983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70037"/>
          <a:ext cx="889000" cy="3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146462</xdr:rowOff>
    </xdr:from>
    <xdr:to>
      <xdr:col>15</xdr:col>
      <xdr:colOff>82550</xdr:colOff>
      <xdr:row>80</xdr:row>
      <xdr:rowOff>154037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62462"/>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146462</xdr:rowOff>
    </xdr:from>
    <xdr:to>
      <xdr:col>11</xdr:col>
      <xdr:colOff>31750</xdr:colOff>
      <xdr:row>81</xdr:row>
      <xdr:rowOff>58812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62462"/>
          <a:ext cx="889000" cy="8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144805</xdr:rowOff>
    </xdr:from>
    <xdr:to>
      <xdr:col>23</xdr:col>
      <xdr:colOff>184150</xdr:colOff>
      <xdr:row>81</xdr:row>
      <xdr:rowOff>74955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161332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140633</xdr:rowOff>
    </xdr:from>
    <xdr:to>
      <xdr:col>19</xdr:col>
      <xdr:colOff>184150</xdr:colOff>
      <xdr:row>81</xdr:row>
      <xdr:rowOff>70783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5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80960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25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103237</xdr:rowOff>
    </xdr:from>
    <xdr:to>
      <xdr:col>15</xdr:col>
      <xdr:colOff>133350</xdr:colOff>
      <xdr:row>81</xdr:row>
      <xdr:rowOff>33387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1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43564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95662</xdr:rowOff>
    </xdr:from>
    <xdr:to>
      <xdr:col>11</xdr:col>
      <xdr:colOff>82550</xdr:colOff>
      <xdr:row>81</xdr:row>
      <xdr:rowOff>25812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35989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8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8012</xdr:rowOff>
    </xdr:from>
    <xdr:to>
      <xdr:col>7</xdr:col>
      <xdr:colOff>31750</xdr:colOff>
      <xdr:row>81</xdr:row>
      <xdr:rowOff>109612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9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94389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8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類似団体平均と比較的同水準で推移しており、今後においても給与の適正化を図り、ラスパイレス指数の抑制に努めていく。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87</xdr:row>
      <xdr:rowOff>111125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367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74930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367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74930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8504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141288</xdr:rowOff>
    </xdr:from>
    <xdr:to>
      <xdr:col>73</xdr:col>
      <xdr:colOff>44450</xdr:colOff>
      <xdr:row>87</xdr:row>
      <xdr:rowOff>71438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81615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定員管理計画に基づき、退職者不補充や民間委託の推進等により職員数を抑制してきたが、更なる人口減少に伴い類似団体平均を上回っている。今後も定員管理計画に基づき適切な定員管理に努める。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162941</xdr:rowOff>
    </xdr:from>
    <xdr:to>
      <xdr:col>81</xdr:col>
      <xdr:colOff>44450</xdr:colOff>
      <xdr:row>61</xdr:row>
      <xdr:rowOff>14242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49941"/>
          <a:ext cx="8382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137088</xdr:rowOff>
    </xdr:from>
    <xdr:to>
      <xdr:col>77</xdr:col>
      <xdr:colOff>44450</xdr:colOff>
      <xdr:row>60</xdr:row>
      <xdr:rowOff>162941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24088"/>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137088</xdr:rowOff>
    </xdr:from>
    <xdr:to>
      <xdr:col>72</xdr:col>
      <xdr:colOff>203200</xdr:colOff>
      <xdr:row>60</xdr:row>
      <xdr:rowOff>143292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424088"/>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115715</xdr:rowOff>
    </xdr:from>
    <xdr:to>
      <xdr:col>68</xdr:col>
      <xdr:colOff>152400</xdr:colOff>
      <xdr:row>60</xdr:row>
      <xdr:rowOff>143292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0271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134892</xdr:rowOff>
    </xdr:from>
    <xdr:to>
      <xdr:col>81</xdr:col>
      <xdr:colOff>95250</xdr:colOff>
      <xdr:row>61</xdr:row>
      <xdr:rowOff>65042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106969</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9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112141</xdr:rowOff>
    </xdr:from>
    <xdr:to>
      <xdr:col>77</xdr:col>
      <xdr:colOff>95250</xdr:colOff>
      <xdr:row>61</xdr:row>
      <xdr:rowOff>42291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27068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8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86288</xdr:rowOff>
    </xdr:from>
    <xdr:to>
      <xdr:col>73</xdr:col>
      <xdr:colOff>44450</xdr:colOff>
      <xdr:row>61</xdr:row>
      <xdr:rowOff>16438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5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92492</xdr:rowOff>
    </xdr:from>
    <xdr:to>
      <xdr:col>68</xdr:col>
      <xdr:colOff>203200</xdr:colOff>
      <xdr:row>61</xdr:row>
      <xdr:rowOff>22642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7419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64915</xdr:rowOff>
    </xdr:from>
    <xdr:to>
      <xdr:col>64</xdr:col>
      <xdr:colOff>152400</xdr:colOff>
      <xdr:row>60</xdr:row>
      <xdr:rowOff>166515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151292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43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類似団体平均と比較して同水準を推移しており、今後も総合計画のもと適量・適切な事業実施により、起債に大きく頼ることのない財政運営に努める。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89746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745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89746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2504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42</xdr:row>
      <xdr:rowOff>49530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11369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84244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41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将来負担額については、近年、地方債の新規発行に伴う普通建設事業を抑制してきたことから地方債残高が減少し、普通交付税や剰余金を財源とした充当可能基金が増加したため、大きく減少している。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今後においては、地方債償還に係る増加が見込まれることから、新規事業の実施については総点検を図り、財政の健全化を図る。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83548</xdr:rowOff>
    </xdr:from>
    <xdr:to>
      <xdr:col>77</xdr:col>
      <xdr:colOff>44450</xdr:colOff>
      <xdr:row>14</xdr:row>
      <xdr:rowOff>124913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8384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124913</xdr:rowOff>
    </xdr:from>
    <xdr:to>
      <xdr:col>72</xdr:col>
      <xdr:colOff>203200</xdr:colOff>
      <xdr:row>15</xdr:row>
      <xdr:rowOff>46537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25213"/>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114572</xdr:rowOff>
    </xdr:from>
    <xdr:to>
      <xdr:col>68</xdr:col>
      <xdr:colOff>152400</xdr:colOff>
      <xdr:row>15</xdr:row>
      <xdr:rowOff>46537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51487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32748</xdr:rowOff>
    </xdr:from>
    <xdr:to>
      <xdr:col>77</xdr:col>
      <xdr:colOff>95250</xdr:colOff>
      <xdr:row>14</xdr:row>
      <xdr:rowOff>134348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119125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1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74113</xdr:rowOff>
    </xdr:from>
    <xdr:to>
      <xdr:col>73</xdr:col>
      <xdr:colOff>44450</xdr:colOff>
      <xdr:row>15</xdr:row>
      <xdr:rowOff>4263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160490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6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167187</xdr:rowOff>
    </xdr:from>
    <xdr:to>
      <xdr:col>68</xdr:col>
      <xdr:colOff>203200</xdr:colOff>
      <xdr:row>15</xdr:row>
      <xdr:rowOff>97337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5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82114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65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63772</xdr:rowOff>
    </xdr:from>
    <xdr:to>
      <xdr:col>64</xdr:col>
      <xdr:colOff>152400</xdr:colOff>
      <xdr:row>14</xdr:row>
      <xdr:rowOff>165372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150149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
2,568
250.13
3,753,972
3,627,491
101,050
2,326,054
3,217,224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％と類似団体平均を下回っている。現在、民間でも実施可能な部分については、指定管理者制度を導入しており、今後もコスト削減に努める。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834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866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86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0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105918</xdr:rowOff>
    </xdr:from>
    <xdr:to>
      <xdr:col>6</xdr:col>
      <xdr:colOff>171450</xdr:colOff>
      <xdr:row>38</xdr:row>
      <xdr:rowOff>36068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20845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事務事業の見直しや民間委託の推進により類似団体平均と同水準の数値で推移しているが、今後においては公共施設の維持管理費用も増加すると見込まれるため、引き続きコスト削減に努めていく。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17</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564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5842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56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564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8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79011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類似団体平均を下回っているものの、今後においては少子高齢化による高齢者の増加や、多様な住民ニーズに対応するための子育て支援等の拡充により、増加が見込まれる。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4535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179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これまで整備してきた上下水道施設の維持管理経費として公営企業会計等への操出金が主な要因である。今後は経費を節減するとともに、使用料の見直し等により健全化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58</xdr:row>
      <xdr:rowOff>53848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699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53848</xdr:rowOff>
    </xdr:from>
    <xdr:to>
      <xdr:col>78</xdr:col>
      <xdr:colOff>69850</xdr:colOff>
      <xdr:row>58</xdr:row>
      <xdr:rowOff>62992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97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58</xdr:row>
      <xdr:rowOff>62992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0135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013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xdr:rowOff>
    </xdr:from>
    <xdr:to>
      <xdr:col>74</xdr:col>
      <xdr:colOff>31750</xdr:colOff>
      <xdr:row>58</xdr:row>
      <xdr:rowOff>113792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98569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類似団体平均を大きく上回っている要因は、一部事務組合への負担金が多額となっているためであり、今後も建設事業に伴う増加が見込まれることから、事業の見直し等経費の削減に努めていく。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53848</xdr:rowOff>
    </xdr:from>
    <xdr:to>
      <xdr:col>82</xdr:col>
      <xdr:colOff>107950</xdr:colOff>
      <xdr:row>38</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689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143002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6695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37846</xdr:rowOff>
    </xdr:from>
    <xdr:to>
      <xdr:col>73</xdr:col>
      <xdr:colOff>180975</xdr:colOff>
      <xdr:row>39</xdr:row>
      <xdr:rowOff>143002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7243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37846</xdr:rowOff>
    </xdr:from>
    <xdr:to>
      <xdr:col>69</xdr:col>
      <xdr:colOff>92075</xdr:colOff>
      <xdr:row>39</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724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92202</xdr:rowOff>
    </xdr:from>
    <xdr:to>
      <xdr:col>74</xdr:col>
      <xdr:colOff>31750</xdr:colOff>
      <xdr:row>40</xdr:row>
      <xdr:rowOff>22352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158496</xdr:rowOff>
    </xdr:from>
    <xdr:to>
      <xdr:col>69</xdr:col>
      <xdr:colOff>142875</xdr:colOff>
      <xdr:row>39</xdr:row>
      <xdr:rowOff>88646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73423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9906</xdr:rowOff>
    </xdr:from>
    <xdr:to>
      <xdr:col>65</xdr:col>
      <xdr:colOff>53975</xdr:colOff>
      <xdr:row>39</xdr:row>
      <xdr:rowOff>111506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96283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近年は地方債の新規発行を伴う普通建設事業を抑制してきたこともあり、類似団体平均を下回っている。今後も引き続き抑制を図っていく。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27939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048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27939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54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24130</xdr:rowOff>
    </xdr:from>
    <xdr:to>
      <xdr:col>15</xdr:col>
      <xdr:colOff>98425</xdr:colOff>
      <xdr:row>76</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543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111760</xdr:rowOff>
    </xdr:from>
    <xdr:to>
      <xdr:col>11</xdr:col>
      <xdr:colOff>9525</xdr:colOff>
      <xdr:row>76</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7051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のは、一部事務組合への負担金に係る補助費等が多額となっているためであり、今後も普通建設事業に伴う増加が見込まれることから、事業の見直し等により経費の削減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73116</xdr:rowOff>
    </xdr:from>
    <xdr:to>
      <xdr:col>82</xdr:col>
      <xdr:colOff>107950</xdr:colOff>
      <xdr:row>80</xdr:row>
      <xdr:rowOff>68218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88966"/>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40295</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68218</xdr:rowOff>
    </xdr:from>
    <xdr:to>
      <xdr:col>82</xdr:col>
      <xdr:colOff>196850</xdr:colOff>
      <xdr:row>80</xdr:row>
      <xdr:rowOff>68218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159493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73116</xdr:rowOff>
    </xdr:from>
    <xdr:to>
      <xdr:col>82</xdr:col>
      <xdr:colOff>196850</xdr:colOff>
      <xdr:row>73</xdr:row>
      <xdr:rowOff>73116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8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80</xdr:row>
      <xdr:rowOff>136798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477239"/>
          <a:ext cx="838200" cy="37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118853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102326</xdr:rowOff>
    </xdr:from>
    <xdr:to>
      <xdr:col>82</xdr:col>
      <xdr:colOff>158750</xdr:colOff>
      <xdr:row>77</xdr:row>
      <xdr:rowOff>32476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136798</xdr:rowOff>
    </xdr:from>
    <xdr:to>
      <xdr:col>78</xdr:col>
      <xdr:colOff>69850</xdr:colOff>
      <xdr:row>81</xdr:row>
      <xdr:rowOff>17599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8527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87812</xdr:rowOff>
    </xdr:from>
    <xdr:to>
      <xdr:col>73</xdr:col>
      <xdr:colOff>180975</xdr:colOff>
      <xdr:row>81</xdr:row>
      <xdr:rowOff>17599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8038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87812</xdr:rowOff>
    </xdr:from>
    <xdr:to>
      <xdr:col>69</xdr:col>
      <xdr:colOff>92075</xdr:colOff>
      <xdr:row>81</xdr:row>
      <xdr:rowOff>73116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803812"/>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85998</xdr:rowOff>
    </xdr:from>
    <xdr:to>
      <xdr:col>78</xdr:col>
      <xdr:colOff>120650</xdr:colOff>
      <xdr:row>81</xdr:row>
      <xdr:rowOff>16148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925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888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138249</xdr:rowOff>
    </xdr:from>
    <xdr:to>
      <xdr:col>74</xdr:col>
      <xdr:colOff>31750</xdr:colOff>
      <xdr:row>81</xdr:row>
      <xdr:rowOff>68399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53176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9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37012</xdr:rowOff>
    </xdr:from>
    <xdr:to>
      <xdr:col>69</xdr:col>
      <xdr:colOff>142875</xdr:colOff>
      <xdr:row>80</xdr:row>
      <xdr:rowOff>138612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123389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8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22316</xdr:rowOff>
    </xdr:from>
    <xdr:to>
      <xdr:col>65</xdr:col>
      <xdr:colOff>53975</xdr:colOff>
      <xdr:row>81</xdr:row>
      <xdr:rowOff>123916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9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108693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99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3967</xdr:rowOff>
    </xdr:from>
    <xdr:to>
      <xdr:col>29</xdr:col>
      <xdr:colOff>127000</xdr:colOff>
      <xdr:row>17</xdr:row>
      <xdr:rowOff>13719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66242"/>
          <a:ext cx="647700" cy="9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167580</xdr:rowOff>
    </xdr:from>
    <xdr:to>
      <xdr:col>26</xdr:col>
      <xdr:colOff>50800</xdr:colOff>
      <xdr:row>17</xdr:row>
      <xdr:rowOff>13719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958405"/>
          <a:ext cx="698500" cy="1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167580</xdr:rowOff>
    </xdr:from>
    <xdr:to>
      <xdr:col>22</xdr:col>
      <xdr:colOff>114300</xdr:colOff>
      <xdr:row>17</xdr:row>
      <xdr:rowOff>79362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58405"/>
          <a:ext cx="698500" cy="83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73774</xdr:rowOff>
    </xdr:from>
    <xdr:to>
      <xdr:col>18</xdr:col>
      <xdr:colOff>177800</xdr:colOff>
      <xdr:row>17</xdr:row>
      <xdr:rowOff>79362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36049"/>
          <a:ext cx="698500" cy="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124617</xdr:rowOff>
    </xdr:from>
    <xdr:to>
      <xdr:col>29</xdr:col>
      <xdr:colOff>177800</xdr:colOff>
      <xdr:row>17</xdr:row>
      <xdr:rowOff>54767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1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141144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6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134369</xdr:rowOff>
    </xdr:from>
    <xdr:to>
      <xdr:col>26</xdr:col>
      <xdr:colOff>101600</xdr:colOff>
      <xdr:row>17</xdr:row>
      <xdr:rowOff>64519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2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74696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94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116780</xdr:rowOff>
    </xdr:from>
    <xdr:to>
      <xdr:col>22</xdr:col>
      <xdr:colOff>165100</xdr:colOff>
      <xdr:row>17</xdr:row>
      <xdr:rowOff>46930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07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57107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7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28562</xdr:rowOff>
    </xdr:from>
    <xdr:to>
      <xdr:col>19</xdr:col>
      <xdr:colOff>38100</xdr:colOff>
      <xdr:row>17</xdr:row>
      <xdr:rowOff>130162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9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140339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5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22974</xdr:rowOff>
    </xdr:from>
    <xdr:to>
      <xdr:col>15</xdr:col>
      <xdr:colOff>101600</xdr:colOff>
      <xdr:row>17</xdr:row>
      <xdr:rowOff>124574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8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134751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128554</xdr:rowOff>
    </xdr:from>
    <xdr:to>
      <xdr:col>29</xdr:col>
      <xdr:colOff>127000</xdr:colOff>
      <xdr:row>35</xdr:row>
      <xdr:rowOff>137443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38904"/>
          <a:ext cx="647700" cy="8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113332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23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133734</xdr:rowOff>
    </xdr:from>
    <xdr:to>
      <xdr:col>26</xdr:col>
      <xdr:colOff>50800</xdr:colOff>
      <xdr:row>35</xdr:row>
      <xdr:rowOff>137443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44084"/>
          <a:ext cx="698500" cy="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133734</xdr:rowOff>
    </xdr:from>
    <xdr:to>
      <xdr:col>22</xdr:col>
      <xdr:colOff>114300</xdr:colOff>
      <xdr:row>35</xdr:row>
      <xdr:rowOff>167892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44084"/>
          <a:ext cx="698500" cy="3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167892</xdr:rowOff>
    </xdr:from>
    <xdr:to>
      <xdr:col>18</xdr:col>
      <xdr:colOff>177800</xdr:colOff>
      <xdr:row>35</xdr:row>
      <xdr:rowOff>203700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78242"/>
          <a:ext cx="698500" cy="35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77754</xdr:rowOff>
    </xdr:from>
    <xdr:to>
      <xdr:col>29</xdr:col>
      <xdr:colOff>177800</xdr:colOff>
      <xdr:row>35</xdr:row>
      <xdr:rowOff>179354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8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265731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3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86643</xdr:rowOff>
    </xdr:from>
    <xdr:to>
      <xdr:col>26</xdr:col>
      <xdr:colOff>101600</xdr:colOff>
      <xdr:row>35</xdr:row>
      <xdr:rowOff>188243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9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198420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65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82934</xdr:rowOff>
    </xdr:from>
    <xdr:to>
      <xdr:col>22</xdr:col>
      <xdr:colOff>165100</xdr:colOff>
      <xdr:row>35</xdr:row>
      <xdr:rowOff>184534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9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194711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117092</xdr:rowOff>
    </xdr:from>
    <xdr:to>
      <xdr:col>19</xdr:col>
      <xdr:colOff>38100</xdr:colOff>
      <xdr:row>35</xdr:row>
      <xdr:rowOff>218692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2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228869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9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152900</xdr:rowOff>
    </xdr:from>
    <xdr:to>
      <xdr:col>15</xdr:col>
      <xdr:colOff>101600</xdr:colOff>
      <xdr:row>35</xdr:row>
      <xdr:rowOff>254500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264677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3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
2,568
250.13
3,753,972
3,627,491
101,050
2,326,054
3,217,224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97460</xdr:rowOff>
    </xdr:from>
    <xdr:to>
      <xdr:col>24</xdr:col>
      <xdr:colOff>63500</xdr:colOff>
      <xdr:row>36</xdr:row>
      <xdr:rowOff>115078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69660"/>
          <a:ext cx="838200" cy="1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115078</xdr:rowOff>
    </xdr:from>
    <xdr:to>
      <xdr:col>19</xdr:col>
      <xdr:colOff>177800</xdr:colOff>
      <xdr:row>36</xdr:row>
      <xdr:rowOff>151959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87278"/>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151959</xdr:rowOff>
    </xdr:from>
    <xdr:to>
      <xdr:col>15</xdr:col>
      <xdr:colOff>50800</xdr:colOff>
      <xdr:row>36</xdr:row>
      <xdr:rowOff>158918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24159"/>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153589</xdr:rowOff>
    </xdr:from>
    <xdr:to>
      <xdr:col>10</xdr:col>
      <xdr:colOff>114300</xdr:colOff>
      <xdr:row>36</xdr:row>
      <xdr:rowOff>158918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25789"/>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46660</xdr:rowOff>
    </xdr:from>
    <xdr:to>
      <xdr:col>24</xdr:col>
      <xdr:colOff>114300</xdr:colOff>
      <xdr:row>36</xdr:row>
      <xdr:rowOff>148260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69537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7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64278</xdr:rowOff>
    </xdr:from>
    <xdr:to>
      <xdr:col>20</xdr:col>
      <xdr:colOff>38100</xdr:colOff>
      <xdr:row>36</xdr:row>
      <xdr:rowOff>165878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10955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1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101159</xdr:rowOff>
    </xdr:from>
    <xdr:to>
      <xdr:col>15</xdr:col>
      <xdr:colOff>101600</xdr:colOff>
      <xdr:row>37</xdr:row>
      <xdr:rowOff>31309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47836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108118</xdr:rowOff>
    </xdr:from>
    <xdr:to>
      <xdr:col>10</xdr:col>
      <xdr:colOff>165100</xdr:colOff>
      <xdr:row>37</xdr:row>
      <xdr:rowOff>38268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54795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102789</xdr:rowOff>
    </xdr:from>
    <xdr:to>
      <xdr:col>6</xdr:col>
      <xdr:colOff>38100</xdr:colOff>
      <xdr:row>37</xdr:row>
      <xdr:rowOff>32939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49466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163963</xdr:rowOff>
    </xdr:from>
    <xdr:to>
      <xdr:col>24</xdr:col>
      <xdr:colOff>63500</xdr:colOff>
      <xdr:row>57</xdr:row>
      <xdr:rowOff>169162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36613"/>
          <a:ext cx="8382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163963</xdr:rowOff>
    </xdr:from>
    <xdr:to>
      <xdr:col>19</xdr:col>
      <xdr:colOff>177800</xdr:colOff>
      <xdr:row>57</xdr:row>
      <xdr:rowOff>164908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36613"/>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164908</xdr:rowOff>
    </xdr:from>
    <xdr:to>
      <xdr:col>15</xdr:col>
      <xdr:colOff>50800</xdr:colOff>
      <xdr:row>58</xdr:row>
      <xdr:rowOff>1792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7558"/>
          <a:ext cx="889000" cy="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63578</xdr:rowOff>
    </xdr:from>
    <xdr:to>
      <xdr:col>10</xdr:col>
      <xdr:colOff>114300</xdr:colOff>
      <xdr:row>58</xdr:row>
      <xdr:rowOff>1792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36228"/>
          <a:ext cx="889000" cy="1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118362</xdr:rowOff>
    </xdr:from>
    <xdr:to>
      <xdr:col>24</xdr:col>
      <xdr:colOff>114300</xdr:colOff>
      <xdr:row>58</xdr:row>
      <xdr:rowOff>48512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33289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113163</xdr:rowOff>
    </xdr:from>
    <xdr:to>
      <xdr:col>20</xdr:col>
      <xdr:colOff>38100</xdr:colOff>
      <xdr:row>58</xdr:row>
      <xdr:rowOff>43313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34440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7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114108</xdr:rowOff>
    </xdr:from>
    <xdr:to>
      <xdr:col>15</xdr:col>
      <xdr:colOff>101600</xdr:colOff>
      <xdr:row>58</xdr:row>
      <xdr:rowOff>44258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35385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122442</xdr:rowOff>
    </xdr:from>
    <xdr:to>
      <xdr:col>10</xdr:col>
      <xdr:colOff>165100</xdr:colOff>
      <xdr:row>58</xdr:row>
      <xdr:rowOff>52592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43719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8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12778</xdr:rowOff>
    </xdr:from>
    <xdr:to>
      <xdr:col>6</xdr:col>
      <xdr:colOff>38100</xdr:colOff>
      <xdr:row>57</xdr:row>
      <xdr:rowOff>114378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130905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6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52863</xdr:rowOff>
    </xdr:from>
    <xdr:to>
      <xdr:col>24</xdr:col>
      <xdr:colOff>63500</xdr:colOff>
      <xdr:row>77</xdr:row>
      <xdr:rowOff>63365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54513"/>
          <a:ext cx="8382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52863</xdr:rowOff>
    </xdr:from>
    <xdr:to>
      <xdr:col>19</xdr:col>
      <xdr:colOff>177800</xdr:colOff>
      <xdr:row>77</xdr:row>
      <xdr:rowOff>89139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54513"/>
          <a:ext cx="889000" cy="3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89139</xdr:rowOff>
    </xdr:from>
    <xdr:to>
      <xdr:col>15</xdr:col>
      <xdr:colOff>50800</xdr:colOff>
      <xdr:row>77</xdr:row>
      <xdr:rowOff>109762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90789"/>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84488</xdr:rowOff>
    </xdr:from>
    <xdr:to>
      <xdr:col>10</xdr:col>
      <xdr:colOff>114300</xdr:colOff>
      <xdr:row>77</xdr:row>
      <xdr:rowOff>109762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86138"/>
          <a:ext cx="889000" cy="2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12565</xdr:rowOff>
    </xdr:from>
    <xdr:to>
      <xdr:col>24</xdr:col>
      <xdr:colOff>114300</xdr:colOff>
      <xdr:row>77</xdr:row>
      <xdr:rowOff>114165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35442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2063</xdr:rowOff>
    </xdr:from>
    <xdr:to>
      <xdr:col>20</xdr:col>
      <xdr:colOff>38100</xdr:colOff>
      <xdr:row>77</xdr:row>
      <xdr:rowOff>103663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120190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7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38339</xdr:rowOff>
    </xdr:from>
    <xdr:to>
      <xdr:col>15</xdr:col>
      <xdr:colOff>101600</xdr:colOff>
      <xdr:row>77</xdr:row>
      <xdr:rowOff>139939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156466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58962</xdr:rowOff>
    </xdr:from>
    <xdr:to>
      <xdr:col>10</xdr:col>
      <xdr:colOff>165100</xdr:colOff>
      <xdr:row>77</xdr:row>
      <xdr:rowOff>160562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5639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3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33688</xdr:rowOff>
    </xdr:from>
    <xdr:to>
      <xdr:col>6</xdr:col>
      <xdr:colOff>38100</xdr:colOff>
      <xdr:row>77</xdr:row>
      <xdr:rowOff>135288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151815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1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170439</xdr:rowOff>
    </xdr:from>
    <xdr:to>
      <xdr:col>24</xdr:col>
      <xdr:colOff>63500</xdr:colOff>
      <xdr:row>96</xdr:row>
      <xdr:rowOff>15098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58189"/>
          <a:ext cx="838200" cy="1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4871</xdr:rowOff>
    </xdr:from>
    <xdr:to>
      <xdr:col>19</xdr:col>
      <xdr:colOff>177800</xdr:colOff>
      <xdr:row>96</xdr:row>
      <xdr:rowOff>15098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64071"/>
          <a:ext cx="889000" cy="1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169030</xdr:rowOff>
    </xdr:from>
    <xdr:to>
      <xdr:col>15</xdr:col>
      <xdr:colOff>50800</xdr:colOff>
      <xdr:row>96</xdr:row>
      <xdr:rowOff>4871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56780"/>
          <a:ext cx="8890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166270</xdr:rowOff>
    </xdr:from>
    <xdr:to>
      <xdr:col>10</xdr:col>
      <xdr:colOff>114300</xdr:colOff>
      <xdr:row>95</xdr:row>
      <xdr:rowOff>169030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54020"/>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119639</xdr:rowOff>
    </xdr:from>
    <xdr:to>
      <xdr:col>24</xdr:col>
      <xdr:colOff>114300</xdr:colOff>
      <xdr:row>96</xdr:row>
      <xdr:rowOff>49789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98066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135748</xdr:rowOff>
    </xdr:from>
    <xdr:to>
      <xdr:col>20</xdr:col>
      <xdr:colOff>38100</xdr:colOff>
      <xdr:row>96</xdr:row>
      <xdr:rowOff>65898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57025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1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125521</xdr:rowOff>
    </xdr:from>
    <xdr:to>
      <xdr:col>15</xdr:col>
      <xdr:colOff>101600</xdr:colOff>
      <xdr:row>96</xdr:row>
      <xdr:rowOff>55671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72198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118230</xdr:rowOff>
    </xdr:from>
    <xdr:to>
      <xdr:col>10</xdr:col>
      <xdr:colOff>165100</xdr:colOff>
      <xdr:row>96</xdr:row>
      <xdr:rowOff>48380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64907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115470</xdr:rowOff>
    </xdr:from>
    <xdr:to>
      <xdr:col>6</xdr:col>
      <xdr:colOff>38100</xdr:colOff>
      <xdr:row>96</xdr:row>
      <xdr:rowOff>45620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62147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7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157948</xdr:rowOff>
    </xdr:from>
    <xdr:to>
      <xdr:col>55</xdr:col>
      <xdr:colOff>0</xdr:colOff>
      <xdr:row>35</xdr:row>
      <xdr:rowOff>108296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987248"/>
          <a:ext cx="838200" cy="1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157948</xdr:rowOff>
    </xdr:from>
    <xdr:to>
      <xdr:col>50</xdr:col>
      <xdr:colOff>114300</xdr:colOff>
      <xdr:row>36</xdr:row>
      <xdr:rowOff>55977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987248"/>
          <a:ext cx="889000" cy="24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55977</xdr:rowOff>
    </xdr:from>
    <xdr:to>
      <xdr:col>45</xdr:col>
      <xdr:colOff>177800</xdr:colOff>
      <xdr:row>36</xdr:row>
      <xdr:rowOff>91359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28177"/>
          <a:ext cx="889000" cy="3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91359</xdr:rowOff>
    </xdr:from>
    <xdr:to>
      <xdr:col>41</xdr:col>
      <xdr:colOff>50800</xdr:colOff>
      <xdr:row>36</xdr:row>
      <xdr:rowOff>109732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63559"/>
          <a:ext cx="889000" cy="1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57496</xdr:rowOff>
    </xdr:from>
    <xdr:to>
      <xdr:col>55</xdr:col>
      <xdr:colOff>50800</xdr:colOff>
      <xdr:row>35</xdr:row>
      <xdr:rowOff>159096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5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80373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0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107148</xdr:rowOff>
    </xdr:from>
    <xdr:to>
      <xdr:col>50</xdr:col>
      <xdr:colOff>165100</xdr:colOff>
      <xdr:row>35</xdr:row>
      <xdr:rowOff>37298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53825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1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5177</xdr:rowOff>
    </xdr:from>
    <xdr:to>
      <xdr:col>46</xdr:col>
      <xdr:colOff>38100</xdr:colOff>
      <xdr:row>36</xdr:row>
      <xdr:rowOff>106777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123304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95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40559</xdr:rowOff>
    </xdr:from>
    <xdr:to>
      <xdr:col>41</xdr:col>
      <xdr:colOff>101600</xdr:colOff>
      <xdr:row>36</xdr:row>
      <xdr:rowOff>142159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1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158686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8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58932</xdr:rowOff>
    </xdr:from>
    <xdr:to>
      <xdr:col>36</xdr:col>
      <xdr:colOff>165100</xdr:colOff>
      <xdr:row>36</xdr:row>
      <xdr:rowOff>160532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5609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0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102867</xdr:rowOff>
    </xdr:from>
    <xdr:to>
      <xdr:col>55</xdr:col>
      <xdr:colOff>0</xdr:colOff>
      <xdr:row>58</xdr:row>
      <xdr:rowOff>105483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46967"/>
          <a:ext cx="8382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102867</xdr:rowOff>
    </xdr:from>
    <xdr:to>
      <xdr:col>50</xdr:col>
      <xdr:colOff>114300</xdr:colOff>
      <xdr:row>58</xdr:row>
      <xdr:rowOff>113532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6967"/>
          <a:ext cx="889000" cy="1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113532</xdr:rowOff>
    </xdr:from>
    <xdr:to>
      <xdr:col>45</xdr:col>
      <xdr:colOff>177800</xdr:colOff>
      <xdr:row>58</xdr:row>
      <xdr:rowOff>116963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57632"/>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105473</xdr:rowOff>
    </xdr:from>
    <xdr:to>
      <xdr:col>41</xdr:col>
      <xdr:colOff>50800</xdr:colOff>
      <xdr:row>58</xdr:row>
      <xdr:rowOff>116963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4957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54683</xdr:rowOff>
    </xdr:from>
    <xdr:to>
      <xdr:col>55</xdr:col>
      <xdr:colOff>50800</xdr:colOff>
      <xdr:row>58</xdr:row>
      <xdr:rowOff>156283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3897</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52067</xdr:rowOff>
    </xdr:from>
    <xdr:to>
      <xdr:col>50</xdr:col>
      <xdr:colOff>165100</xdr:colOff>
      <xdr:row>58</xdr:row>
      <xdr:rowOff>153667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144794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62732</xdr:rowOff>
    </xdr:from>
    <xdr:to>
      <xdr:col>46</xdr:col>
      <xdr:colOff>38100</xdr:colOff>
      <xdr:row>58</xdr:row>
      <xdr:rowOff>164332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155459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66163</xdr:rowOff>
    </xdr:from>
    <xdr:to>
      <xdr:col>41</xdr:col>
      <xdr:colOff>101600</xdr:colOff>
      <xdr:row>58</xdr:row>
      <xdr:rowOff>167763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158890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0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54673</xdr:rowOff>
    </xdr:from>
    <xdr:to>
      <xdr:col>36</xdr:col>
      <xdr:colOff>165100</xdr:colOff>
      <xdr:row>58</xdr:row>
      <xdr:rowOff>156273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9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138449</xdr:rowOff>
    </xdr:from>
    <xdr:to>
      <xdr:col>55</xdr:col>
      <xdr:colOff>0</xdr:colOff>
      <xdr:row>78</xdr:row>
      <xdr:rowOff>139229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11549"/>
          <a:ext cx="838200" cy="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126763</xdr:rowOff>
    </xdr:from>
    <xdr:to>
      <xdr:col>50</xdr:col>
      <xdr:colOff>114300</xdr:colOff>
      <xdr:row>78</xdr:row>
      <xdr:rowOff>138449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9863"/>
          <a:ext cx="8890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126763</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99863"/>
          <a:ext cx="889000" cy="1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88429</xdr:rowOff>
    </xdr:from>
    <xdr:to>
      <xdr:col>55</xdr:col>
      <xdr:colOff>50800</xdr:colOff>
      <xdr:row>79</xdr:row>
      <xdr:rowOff>18579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87649</xdr:rowOff>
    </xdr:from>
    <xdr:to>
      <xdr:col>50</xdr:col>
      <xdr:colOff>165100</xdr:colOff>
      <xdr:row>79</xdr:row>
      <xdr:rowOff>17799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8926</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5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75963</xdr:rowOff>
    </xdr:from>
    <xdr:to>
      <xdr:col>46</xdr:col>
      <xdr:colOff>38100</xdr:colOff>
      <xdr:row>79</xdr:row>
      <xdr:rowOff>6113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168690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114847</xdr:rowOff>
    </xdr:from>
    <xdr:to>
      <xdr:col>55</xdr:col>
      <xdr:colOff>0</xdr:colOff>
      <xdr:row>97</xdr:row>
      <xdr:rowOff>118769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45497"/>
          <a:ext cx="838200" cy="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114847</xdr:rowOff>
    </xdr:from>
    <xdr:to>
      <xdr:col>50</xdr:col>
      <xdr:colOff>114300</xdr:colOff>
      <xdr:row>98</xdr:row>
      <xdr:rowOff>137509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45497"/>
          <a:ext cx="889000" cy="19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32269</xdr:rowOff>
    </xdr:from>
    <xdr:to>
      <xdr:col>45</xdr:col>
      <xdr:colOff>177800</xdr:colOff>
      <xdr:row>98</xdr:row>
      <xdr:rowOff>137509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34369"/>
          <a:ext cx="889000" cy="10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108055</xdr:rowOff>
    </xdr:from>
    <xdr:to>
      <xdr:col>41</xdr:col>
      <xdr:colOff>50800</xdr:colOff>
      <xdr:row>98</xdr:row>
      <xdr:rowOff>32269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38705"/>
          <a:ext cx="889000" cy="9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67969</xdr:rowOff>
    </xdr:from>
    <xdr:to>
      <xdr:col>55</xdr:col>
      <xdr:colOff>50800</xdr:colOff>
      <xdr:row>97</xdr:row>
      <xdr:rowOff>169569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9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46396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7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64047</xdr:rowOff>
    </xdr:from>
    <xdr:to>
      <xdr:col>50</xdr:col>
      <xdr:colOff>165100</xdr:colOff>
      <xdr:row>97</xdr:row>
      <xdr:rowOff>165647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156774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78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86709</xdr:rowOff>
    </xdr:from>
    <xdr:to>
      <xdr:col>46</xdr:col>
      <xdr:colOff>38100</xdr:colOff>
      <xdr:row>99</xdr:row>
      <xdr:rowOff>16859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7986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152919</xdr:rowOff>
    </xdr:from>
    <xdr:to>
      <xdr:col>41</xdr:col>
      <xdr:colOff>101600</xdr:colOff>
      <xdr:row>98</xdr:row>
      <xdr:rowOff>83069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74196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57255</xdr:rowOff>
    </xdr:from>
    <xdr:to>
      <xdr:col>36</xdr:col>
      <xdr:colOff>165100</xdr:colOff>
      <xdr:row>97</xdr:row>
      <xdr:rowOff>158855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149982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7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134326</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49426"/>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130037</xdr:rowOff>
    </xdr:from>
    <xdr:to>
      <xdr:col>76</xdr:col>
      <xdr:colOff>114300</xdr:colOff>
      <xdr:row>38</xdr:row>
      <xdr:rowOff>134326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45137"/>
          <a:ext cx="889000" cy="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53842</xdr:rowOff>
    </xdr:from>
    <xdr:to>
      <xdr:col>71</xdr:col>
      <xdr:colOff>177800</xdr:colOff>
      <xdr:row>38</xdr:row>
      <xdr:rowOff>130037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568942"/>
          <a:ext cx="889000" cy="7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83526</xdr:rowOff>
    </xdr:from>
    <xdr:to>
      <xdr:col>76</xdr:col>
      <xdr:colOff>165100</xdr:colOff>
      <xdr:row>39</xdr:row>
      <xdr:rowOff>13676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9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79237</xdr:rowOff>
    </xdr:from>
    <xdr:to>
      <xdr:col>72</xdr:col>
      <xdr:colOff>38100</xdr:colOff>
      <xdr:row>39</xdr:row>
      <xdr:rowOff>9387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7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3042</xdr:rowOff>
    </xdr:from>
    <xdr:to>
      <xdr:col>67</xdr:col>
      <xdr:colOff>101600</xdr:colOff>
      <xdr:row>38</xdr:row>
      <xdr:rowOff>104642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121169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9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122600</xdr:rowOff>
    </xdr:from>
    <xdr:to>
      <xdr:col>85</xdr:col>
      <xdr:colOff>127000</xdr:colOff>
      <xdr:row>77</xdr:row>
      <xdr:rowOff>128921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24250"/>
          <a:ext cx="8382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128921</xdr:rowOff>
    </xdr:from>
    <xdr:to>
      <xdr:col>81</xdr:col>
      <xdr:colOff>50800</xdr:colOff>
      <xdr:row>77</xdr:row>
      <xdr:rowOff>144428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30571"/>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144428</xdr:rowOff>
    </xdr:from>
    <xdr:to>
      <xdr:col>76</xdr:col>
      <xdr:colOff>114300</xdr:colOff>
      <xdr:row>77</xdr:row>
      <xdr:rowOff>163082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46078"/>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163082</xdr:rowOff>
    </xdr:from>
    <xdr:to>
      <xdr:col>71</xdr:col>
      <xdr:colOff>177800</xdr:colOff>
      <xdr:row>78</xdr:row>
      <xdr:rowOff>5559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64732"/>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71800</xdr:rowOff>
    </xdr:from>
    <xdr:to>
      <xdr:col>85</xdr:col>
      <xdr:colOff>177800</xdr:colOff>
      <xdr:row>78</xdr:row>
      <xdr:rowOff>1950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50227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78121</xdr:rowOff>
    </xdr:from>
    <xdr:to>
      <xdr:col>81</xdr:col>
      <xdr:colOff>101600</xdr:colOff>
      <xdr:row>78</xdr:row>
      <xdr:rowOff>8271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170848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7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93628</xdr:rowOff>
    </xdr:from>
    <xdr:to>
      <xdr:col>76</xdr:col>
      <xdr:colOff>165100</xdr:colOff>
      <xdr:row>78</xdr:row>
      <xdr:rowOff>23778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9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14905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8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112282</xdr:rowOff>
    </xdr:from>
    <xdr:to>
      <xdr:col>72</xdr:col>
      <xdr:colOff>38100</xdr:colOff>
      <xdr:row>78</xdr:row>
      <xdr:rowOff>42432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33559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40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126209</xdr:rowOff>
    </xdr:from>
    <xdr:to>
      <xdr:col>67</xdr:col>
      <xdr:colOff>101600</xdr:colOff>
      <xdr:row>78</xdr:row>
      <xdr:rowOff>56359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2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47486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42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88636</xdr:rowOff>
    </xdr:from>
    <xdr:to>
      <xdr:col>85</xdr:col>
      <xdr:colOff>127000</xdr:colOff>
      <xdr:row>98</xdr:row>
      <xdr:rowOff>130316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0736"/>
          <a:ext cx="838200" cy="4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130316</xdr:rowOff>
    </xdr:from>
    <xdr:to>
      <xdr:col>81</xdr:col>
      <xdr:colOff>50800</xdr:colOff>
      <xdr:row>98</xdr:row>
      <xdr:rowOff>131249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2416"/>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131249</xdr:rowOff>
    </xdr:from>
    <xdr:to>
      <xdr:col>76</xdr:col>
      <xdr:colOff>114300</xdr:colOff>
      <xdr:row>98</xdr:row>
      <xdr:rowOff>132606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3349"/>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132547</xdr:rowOff>
    </xdr:from>
    <xdr:to>
      <xdr:col>71</xdr:col>
      <xdr:colOff>177800</xdr:colOff>
      <xdr:row>98</xdr:row>
      <xdr:rowOff>132606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34647"/>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37836</xdr:rowOff>
    </xdr:from>
    <xdr:to>
      <xdr:col>85</xdr:col>
      <xdr:colOff>177800</xdr:colOff>
      <xdr:row>98</xdr:row>
      <xdr:rowOff>139436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79516</xdr:rowOff>
    </xdr:from>
    <xdr:to>
      <xdr:col>81</xdr:col>
      <xdr:colOff>101600</xdr:colOff>
      <xdr:row>99</xdr:row>
      <xdr:rowOff>9666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793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80449</xdr:rowOff>
    </xdr:from>
    <xdr:to>
      <xdr:col>76</xdr:col>
      <xdr:colOff>165100</xdr:colOff>
      <xdr:row>99</xdr:row>
      <xdr:rowOff>10599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1726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7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81806</xdr:rowOff>
    </xdr:from>
    <xdr:to>
      <xdr:col>72</xdr:col>
      <xdr:colOff>38100</xdr:colOff>
      <xdr:row>99</xdr:row>
      <xdr:rowOff>11956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3083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7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81747</xdr:rowOff>
    </xdr:from>
    <xdr:to>
      <xdr:col>67</xdr:col>
      <xdr:colOff>101600</xdr:colOff>
      <xdr:row>99</xdr:row>
      <xdr:rowOff>11897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3024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81864</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68414"/>
          <a:ext cx="8890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31064</xdr:rowOff>
    </xdr:from>
    <xdr:to>
      <xdr:col>98</xdr:col>
      <xdr:colOff>38100</xdr:colOff>
      <xdr:row>39</xdr:row>
      <xdr:rowOff>132664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123791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810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132793</xdr:rowOff>
    </xdr:from>
    <xdr:to>
      <xdr:col>116</xdr:col>
      <xdr:colOff>63500</xdr:colOff>
      <xdr:row>58</xdr:row>
      <xdr:rowOff>136337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6893"/>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136337</xdr:rowOff>
    </xdr:from>
    <xdr:to>
      <xdr:col>111</xdr:col>
      <xdr:colOff>177800</xdr:colOff>
      <xdr:row>58</xdr:row>
      <xdr:rowOff>138410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80437"/>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138410</xdr:rowOff>
    </xdr:from>
    <xdr:to>
      <xdr:col>107</xdr:col>
      <xdr:colOff>50800</xdr:colOff>
      <xdr:row>58</xdr:row>
      <xdr:rowOff>141350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2510"/>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141350</xdr:rowOff>
    </xdr:from>
    <xdr:to>
      <xdr:col>102</xdr:col>
      <xdr:colOff>114300</xdr:colOff>
      <xdr:row>58</xdr:row>
      <xdr:rowOff>145545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5450"/>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81993</xdr:rowOff>
    </xdr:from>
    <xdr:to>
      <xdr:col>116</xdr:col>
      <xdr:colOff>114300</xdr:colOff>
      <xdr:row>59</xdr:row>
      <xdr:rowOff>12143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104870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85537</xdr:rowOff>
    </xdr:from>
    <xdr:to>
      <xdr:col>112</xdr:col>
      <xdr:colOff>38100</xdr:colOff>
      <xdr:row>59</xdr:row>
      <xdr:rowOff>15687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32214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87610</xdr:rowOff>
    </xdr:from>
    <xdr:to>
      <xdr:col>107</xdr:col>
      <xdr:colOff>101600</xdr:colOff>
      <xdr:row>59</xdr:row>
      <xdr:rowOff>17760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34287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0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90550</xdr:rowOff>
    </xdr:from>
    <xdr:to>
      <xdr:col>102</xdr:col>
      <xdr:colOff>165100</xdr:colOff>
      <xdr:row>59</xdr:row>
      <xdr:rowOff>20700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37227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94745</xdr:rowOff>
    </xdr:from>
    <xdr:to>
      <xdr:col>98</xdr:col>
      <xdr:colOff>38100</xdr:colOff>
      <xdr:row>59</xdr:row>
      <xdr:rowOff>24895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16022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101761</xdr:rowOff>
    </xdr:from>
    <xdr:to>
      <xdr:col>116</xdr:col>
      <xdr:colOff>63500</xdr:colOff>
      <xdr:row>75</xdr:row>
      <xdr:rowOff>120324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960511"/>
          <a:ext cx="8382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101761</xdr:rowOff>
    </xdr:from>
    <xdr:to>
      <xdr:col>111</xdr:col>
      <xdr:colOff>177800</xdr:colOff>
      <xdr:row>75</xdr:row>
      <xdr:rowOff>128302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60511"/>
          <a:ext cx="889000" cy="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128302</xdr:rowOff>
    </xdr:from>
    <xdr:to>
      <xdr:col>107</xdr:col>
      <xdr:colOff>50800</xdr:colOff>
      <xdr:row>76</xdr:row>
      <xdr:rowOff>55082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87052"/>
          <a:ext cx="889000" cy="9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55082</xdr:rowOff>
    </xdr:from>
    <xdr:to>
      <xdr:col>102</xdr:col>
      <xdr:colOff>114300</xdr:colOff>
      <xdr:row>76</xdr:row>
      <xdr:rowOff>70653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85282"/>
          <a:ext cx="889000" cy="1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69524</xdr:rowOff>
    </xdr:from>
    <xdr:to>
      <xdr:col>116</xdr:col>
      <xdr:colOff>114300</xdr:colOff>
      <xdr:row>75</xdr:row>
      <xdr:rowOff>171124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92401</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7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50961</xdr:rowOff>
    </xdr:from>
    <xdr:to>
      <xdr:col>112</xdr:col>
      <xdr:colOff>38100</xdr:colOff>
      <xdr:row>75</xdr:row>
      <xdr:rowOff>152561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169088</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68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77502</xdr:rowOff>
    </xdr:from>
    <xdr:to>
      <xdr:col>107</xdr:col>
      <xdr:colOff>101600</xdr:colOff>
      <xdr:row>76</xdr:row>
      <xdr:rowOff>7652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24179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71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4282</xdr:rowOff>
    </xdr:from>
    <xdr:to>
      <xdr:col>102</xdr:col>
      <xdr:colOff>165100</xdr:colOff>
      <xdr:row>76</xdr:row>
      <xdr:rowOff>105882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97009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19853</xdr:rowOff>
    </xdr:from>
    <xdr:to>
      <xdr:col>98</xdr:col>
      <xdr:colOff>38100</xdr:colOff>
      <xdr:row>76</xdr:row>
      <xdr:rowOff>121453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112580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4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149,677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く推移している。これは、これまで新規事業を抑制してきたことが主な要因となっており、今後においても公共施設等総合管理計画及び各個別施設計画に基づき、事業の取捨選択を徹底していくことで、事業量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北海道愛別町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
2,568
250.13
3,753,972
3,627,491
101,050
2,326,054
3,217,224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75540</xdr:rowOff>
    </xdr:from>
    <xdr:to>
      <xdr:col>24</xdr:col>
      <xdr:colOff>63500</xdr:colOff>
      <xdr:row>37</xdr:row>
      <xdr:rowOff>79159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19190"/>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79159</xdr:rowOff>
    </xdr:from>
    <xdr:to>
      <xdr:col>19</xdr:col>
      <xdr:colOff>177800</xdr:colOff>
      <xdr:row>37</xdr:row>
      <xdr:rowOff>85617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2809"/>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85617</xdr:rowOff>
    </xdr:from>
    <xdr:to>
      <xdr:col>15</xdr:col>
      <xdr:colOff>50800</xdr:colOff>
      <xdr:row>37</xdr:row>
      <xdr:rowOff>106153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926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88436</xdr:rowOff>
    </xdr:from>
    <xdr:to>
      <xdr:col>10</xdr:col>
      <xdr:colOff>114300</xdr:colOff>
      <xdr:row>37</xdr:row>
      <xdr:rowOff>106153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2086"/>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24740</xdr:rowOff>
    </xdr:from>
    <xdr:to>
      <xdr:col>24</xdr:col>
      <xdr:colOff>114300</xdr:colOff>
      <xdr:row>37</xdr:row>
      <xdr:rowOff>126340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28359</xdr:rowOff>
    </xdr:from>
    <xdr:to>
      <xdr:col>20</xdr:col>
      <xdr:colOff>38100</xdr:colOff>
      <xdr:row>37</xdr:row>
      <xdr:rowOff>129959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121086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34817</xdr:rowOff>
    </xdr:from>
    <xdr:to>
      <xdr:col>15</xdr:col>
      <xdr:colOff>101600</xdr:colOff>
      <xdr:row>37</xdr:row>
      <xdr:rowOff>136417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127544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55353</xdr:rowOff>
    </xdr:from>
    <xdr:to>
      <xdr:col>10</xdr:col>
      <xdr:colOff>165100</xdr:colOff>
      <xdr:row>37</xdr:row>
      <xdr:rowOff>156953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148080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37636</xdr:rowOff>
    </xdr:from>
    <xdr:to>
      <xdr:col>6</xdr:col>
      <xdr:colOff>38100</xdr:colOff>
      <xdr:row>37</xdr:row>
      <xdr:rowOff>139236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130363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68610</xdr:rowOff>
    </xdr:from>
    <xdr:to>
      <xdr:col>24</xdr:col>
      <xdr:colOff>63500</xdr:colOff>
      <xdr:row>58</xdr:row>
      <xdr:rowOff>81887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12710"/>
          <a:ext cx="8382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68610</xdr:rowOff>
    </xdr:from>
    <xdr:to>
      <xdr:col>19</xdr:col>
      <xdr:colOff>177800</xdr:colOff>
      <xdr:row>58</xdr:row>
      <xdr:rowOff>100421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2710"/>
          <a:ext cx="889000" cy="3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100421</xdr:rowOff>
    </xdr:from>
    <xdr:to>
      <xdr:col>15</xdr:col>
      <xdr:colOff>50800</xdr:colOff>
      <xdr:row>58</xdr:row>
      <xdr:rowOff>107851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4452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104696</xdr:rowOff>
    </xdr:from>
    <xdr:to>
      <xdr:col>10</xdr:col>
      <xdr:colOff>114300</xdr:colOff>
      <xdr:row>58</xdr:row>
      <xdr:rowOff>107851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4879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31087</xdr:rowOff>
    </xdr:from>
    <xdr:to>
      <xdr:col>24</xdr:col>
      <xdr:colOff>114300</xdr:colOff>
      <xdr:row>58</xdr:row>
      <xdr:rowOff>132687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17810</xdr:rowOff>
    </xdr:from>
    <xdr:to>
      <xdr:col>20</xdr:col>
      <xdr:colOff>38100</xdr:colOff>
      <xdr:row>58</xdr:row>
      <xdr:rowOff>119410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110537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49621</xdr:rowOff>
    </xdr:from>
    <xdr:to>
      <xdr:col>15</xdr:col>
      <xdr:colOff>101600</xdr:colOff>
      <xdr:row>58</xdr:row>
      <xdr:rowOff>151221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142348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57051</xdr:rowOff>
    </xdr:from>
    <xdr:to>
      <xdr:col>10</xdr:col>
      <xdr:colOff>165100</xdr:colOff>
      <xdr:row>58</xdr:row>
      <xdr:rowOff>158651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100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149778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9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53896</xdr:rowOff>
    </xdr:from>
    <xdr:to>
      <xdr:col>6</xdr:col>
      <xdr:colOff>38100</xdr:colOff>
      <xdr:row>58</xdr:row>
      <xdr:rowOff>155496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9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107620</xdr:rowOff>
    </xdr:from>
    <xdr:to>
      <xdr:col>24</xdr:col>
      <xdr:colOff>63500</xdr:colOff>
      <xdr:row>79</xdr:row>
      <xdr:rowOff>977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80720"/>
          <a:ext cx="838200" cy="6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977</xdr:rowOff>
    </xdr:from>
    <xdr:to>
      <xdr:col>19</xdr:col>
      <xdr:colOff>177800</xdr:colOff>
      <xdr:row>79</xdr:row>
      <xdr:rowOff>12650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545527"/>
          <a:ext cx="889000" cy="1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9522</xdr:rowOff>
    </xdr:from>
    <xdr:to>
      <xdr:col>15</xdr:col>
      <xdr:colOff>50800</xdr:colOff>
      <xdr:row>79</xdr:row>
      <xdr:rowOff>12650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554072"/>
          <a:ext cx="8890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9522</xdr:rowOff>
    </xdr:from>
    <xdr:to>
      <xdr:col>10</xdr:col>
      <xdr:colOff>114300</xdr:colOff>
      <xdr:row>79</xdr:row>
      <xdr:rowOff>19847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5407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56820</xdr:rowOff>
    </xdr:from>
    <xdr:to>
      <xdr:col>24</xdr:col>
      <xdr:colOff>114300</xdr:colOff>
      <xdr:row>78</xdr:row>
      <xdr:rowOff>158420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35247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0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121627</xdr:rowOff>
    </xdr:from>
    <xdr:to>
      <xdr:col>20</xdr:col>
      <xdr:colOff>38100</xdr:colOff>
      <xdr:row>79</xdr:row>
      <xdr:rowOff>51777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42904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8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133300</xdr:rowOff>
    </xdr:from>
    <xdr:to>
      <xdr:col>15</xdr:col>
      <xdr:colOff>101600</xdr:colOff>
      <xdr:row>79</xdr:row>
      <xdr:rowOff>63450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54577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5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130172</xdr:rowOff>
    </xdr:from>
    <xdr:to>
      <xdr:col>10</xdr:col>
      <xdr:colOff>165100</xdr:colOff>
      <xdr:row>79</xdr:row>
      <xdr:rowOff>60322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0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76849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7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140497</xdr:rowOff>
    </xdr:from>
    <xdr:to>
      <xdr:col>6</xdr:col>
      <xdr:colOff>38100</xdr:colOff>
      <xdr:row>79</xdr:row>
      <xdr:rowOff>70647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61774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06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50778</xdr:rowOff>
    </xdr:from>
    <xdr:to>
      <xdr:col>24</xdr:col>
      <xdr:colOff>63500</xdr:colOff>
      <xdr:row>97</xdr:row>
      <xdr:rowOff>62365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81428"/>
          <a:ext cx="8382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40909</xdr:rowOff>
    </xdr:from>
    <xdr:to>
      <xdr:col>19</xdr:col>
      <xdr:colOff>177800</xdr:colOff>
      <xdr:row>97</xdr:row>
      <xdr:rowOff>62365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71559"/>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40909</xdr:rowOff>
    </xdr:from>
    <xdr:to>
      <xdr:col>15</xdr:col>
      <xdr:colOff>50800</xdr:colOff>
      <xdr:row>97</xdr:row>
      <xdr:rowOff>105308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71559"/>
          <a:ext cx="889000" cy="6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138649</xdr:rowOff>
    </xdr:from>
    <xdr:to>
      <xdr:col>10</xdr:col>
      <xdr:colOff>114300</xdr:colOff>
      <xdr:row>97</xdr:row>
      <xdr:rowOff>105308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97849"/>
          <a:ext cx="889000" cy="13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171428</xdr:rowOff>
    </xdr:from>
    <xdr:to>
      <xdr:col>24</xdr:col>
      <xdr:colOff>114300</xdr:colOff>
      <xdr:row>97</xdr:row>
      <xdr:rowOff>101578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149855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11565</xdr:rowOff>
    </xdr:from>
    <xdr:to>
      <xdr:col>20</xdr:col>
      <xdr:colOff>38100</xdr:colOff>
      <xdr:row>97</xdr:row>
      <xdr:rowOff>113165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104292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3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161559</xdr:rowOff>
    </xdr:from>
    <xdr:to>
      <xdr:col>15</xdr:col>
      <xdr:colOff>101600</xdr:colOff>
      <xdr:row>97</xdr:row>
      <xdr:rowOff>91709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108236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9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54508</xdr:rowOff>
    </xdr:from>
    <xdr:to>
      <xdr:col>10</xdr:col>
      <xdr:colOff>165100</xdr:colOff>
      <xdr:row>97</xdr:row>
      <xdr:rowOff>156108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147235</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77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87849</xdr:rowOff>
    </xdr:from>
    <xdr:to>
      <xdr:col>6</xdr:col>
      <xdr:colOff>38100</xdr:colOff>
      <xdr:row>97</xdr:row>
      <xdr:rowOff>17999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34526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155829</xdr:rowOff>
    </xdr:from>
    <xdr:to>
      <xdr:col>55</xdr:col>
      <xdr:colOff>0</xdr:colOff>
      <xdr:row>38</xdr:row>
      <xdr:rowOff>37211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99479"/>
          <a:ext cx="8382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37211</xdr:rowOff>
    </xdr:from>
    <xdr:to>
      <xdr:col>50</xdr:col>
      <xdr:colOff>114300</xdr:colOff>
      <xdr:row>38</xdr:row>
      <xdr:rowOff>75184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52311"/>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138049</xdr:rowOff>
    </xdr:from>
    <xdr:to>
      <xdr:col>45</xdr:col>
      <xdr:colOff>177800</xdr:colOff>
      <xdr:row>38</xdr:row>
      <xdr:rowOff>75184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8169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138049</xdr:rowOff>
    </xdr:from>
    <xdr:to>
      <xdr:col>41</xdr:col>
      <xdr:colOff>50800</xdr:colOff>
      <xdr:row>38</xdr:row>
      <xdr:rowOff>31496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81699"/>
          <a:ext cx="889000" cy="6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105029</xdr:rowOff>
    </xdr:from>
    <xdr:to>
      <xdr:col>55</xdr:col>
      <xdr:colOff>50800</xdr:colOff>
      <xdr:row>38</xdr:row>
      <xdr:rowOff>35179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127906</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157861</xdr:rowOff>
    </xdr:from>
    <xdr:to>
      <xdr:col>50</xdr:col>
      <xdr:colOff>165100</xdr:colOff>
      <xdr:row>38</xdr:row>
      <xdr:rowOff>88011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104538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27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24384</xdr:rowOff>
    </xdr:from>
    <xdr:to>
      <xdr:col>46</xdr:col>
      <xdr:colOff>38100</xdr:colOff>
      <xdr:row>38</xdr:row>
      <xdr:rowOff>125984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142511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3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87249</xdr:rowOff>
    </xdr:from>
    <xdr:to>
      <xdr:col>41</xdr:col>
      <xdr:colOff>101600</xdr:colOff>
      <xdr:row>38</xdr:row>
      <xdr:rowOff>17399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33926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0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152146</xdr:rowOff>
    </xdr:from>
    <xdr:to>
      <xdr:col>36</xdr:col>
      <xdr:colOff>165100</xdr:colOff>
      <xdr:row>38</xdr:row>
      <xdr:rowOff>82296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98823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27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6680</xdr:rowOff>
    </xdr:from>
    <xdr:to>
      <xdr:col>55</xdr:col>
      <xdr:colOff>0</xdr:colOff>
      <xdr:row>58</xdr:row>
      <xdr:rowOff>71499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50780"/>
          <a:ext cx="838200" cy="6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52949</xdr:rowOff>
    </xdr:from>
    <xdr:to>
      <xdr:col>50</xdr:col>
      <xdr:colOff>114300</xdr:colOff>
      <xdr:row>58</xdr:row>
      <xdr:rowOff>71499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97049"/>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52949</xdr:rowOff>
    </xdr:from>
    <xdr:to>
      <xdr:col>45</xdr:col>
      <xdr:colOff>177800</xdr:colOff>
      <xdr:row>58</xdr:row>
      <xdr:rowOff>69732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97049"/>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61232</xdr:rowOff>
    </xdr:from>
    <xdr:to>
      <xdr:col>41</xdr:col>
      <xdr:colOff>50800</xdr:colOff>
      <xdr:row>58</xdr:row>
      <xdr:rowOff>69732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05332"/>
          <a:ext cx="889000" cy="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127330</xdr:rowOff>
    </xdr:from>
    <xdr:to>
      <xdr:col>55</xdr:col>
      <xdr:colOff>50800</xdr:colOff>
      <xdr:row>58</xdr:row>
      <xdr:rowOff>57480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105757</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20699</xdr:rowOff>
    </xdr:from>
    <xdr:to>
      <xdr:col>50</xdr:col>
      <xdr:colOff>165100</xdr:colOff>
      <xdr:row>58</xdr:row>
      <xdr:rowOff>122299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113426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5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2149</xdr:rowOff>
    </xdr:from>
    <xdr:to>
      <xdr:col>46</xdr:col>
      <xdr:colOff>38100</xdr:colOff>
      <xdr:row>58</xdr:row>
      <xdr:rowOff>103749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94876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3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18932</xdr:rowOff>
    </xdr:from>
    <xdr:to>
      <xdr:col>41</xdr:col>
      <xdr:colOff>101600</xdr:colOff>
      <xdr:row>58</xdr:row>
      <xdr:rowOff>120532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111659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5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10432</xdr:rowOff>
    </xdr:from>
    <xdr:to>
      <xdr:col>36</xdr:col>
      <xdr:colOff>165100</xdr:colOff>
      <xdr:row>58</xdr:row>
      <xdr:rowOff>112032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103159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48155</xdr:rowOff>
    </xdr:from>
    <xdr:to>
      <xdr:col>55</xdr:col>
      <xdr:colOff>0</xdr:colOff>
      <xdr:row>78</xdr:row>
      <xdr:rowOff>48964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21255"/>
          <a:ext cx="8382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48155</xdr:rowOff>
    </xdr:from>
    <xdr:to>
      <xdr:col>50</xdr:col>
      <xdr:colOff>114300</xdr:colOff>
      <xdr:row>78</xdr:row>
      <xdr:rowOff>90720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1255"/>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90720</xdr:rowOff>
    </xdr:from>
    <xdr:to>
      <xdr:col>45</xdr:col>
      <xdr:colOff>177800</xdr:colOff>
      <xdr:row>78</xdr:row>
      <xdr:rowOff>96110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63820"/>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84886</xdr:rowOff>
    </xdr:from>
    <xdr:to>
      <xdr:col>41</xdr:col>
      <xdr:colOff>50800</xdr:colOff>
      <xdr:row>78</xdr:row>
      <xdr:rowOff>96110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57986"/>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169614</xdr:rowOff>
    </xdr:from>
    <xdr:to>
      <xdr:col>55</xdr:col>
      <xdr:colOff>50800</xdr:colOff>
      <xdr:row>78</xdr:row>
      <xdr:rowOff>99764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168805</xdr:rowOff>
    </xdr:from>
    <xdr:to>
      <xdr:col>50</xdr:col>
      <xdr:colOff>165100</xdr:colOff>
      <xdr:row>78</xdr:row>
      <xdr:rowOff>98955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90082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39920</xdr:rowOff>
    </xdr:from>
    <xdr:to>
      <xdr:col>46</xdr:col>
      <xdr:colOff>38100</xdr:colOff>
      <xdr:row>78</xdr:row>
      <xdr:rowOff>141520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132647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45310</xdr:rowOff>
    </xdr:from>
    <xdr:to>
      <xdr:col>41</xdr:col>
      <xdr:colOff>101600</xdr:colOff>
      <xdr:row>78</xdr:row>
      <xdr:rowOff>146910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138037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34086</xdr:rowOff>
    </xdr:from>
    <xdr:to>
      <xdr:col>36</xdr:col>
      <xdr:colOff>165100</xdr:colOff>
      <xdr:row>78</xdr:row>
      <xdr:rowOff>135686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126813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9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17828</xdr:rowOff>
    </xdr:from>
    <xdr:to>
      <xdr:col>55</xdr:col>
      <xdr:colOff>0</xdr:colOff>
      <xdr:row>96</xdr:row>
      <xdr:rowOff>31990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477028"/>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31990</xdr:rowOff>
    </xdr:from>
    <xdr:to>
      <xdr:col>50</xdr:col>
      <xdr:colOff>114300</xdr:colOff>
      <xdr:row>96</xdr:row>
      <xdr:rowOff>71193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491190"/>
          <a:ext cx="889000" cy="3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71148</xdr:rowOff>
    </xdr:from>
    <xdr:to>
      <xdr:col>45</xdr:col>
      <xdr:colOff>177800</xdr:colOff>
      <xdr:row>96</xdr:row>
      <xdr:rowOff>71193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530348"/>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119163</xdr:rowOff>
    </xdr:from>
    <xdr:to>
      <xdr:col>41</xdr:col>
      <xdr:colOff>50800</xdr:colOff>
      <xdr:row>96</xdr:row>
      <xdr:rowOff>71148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406913"/>
          <a:ext cx="889000" cy="12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138478</xdr:rowOff>
    </xdr:from>
    <xdr:to>
      <xdr:col>55</xdr:col>
      <xdr:colOff>50800</xdr:colOff>
      <xdr:row>96</xdr:row>
      <xdr:rowOff>68628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161355</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7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152640</xdr:rowOff>
    </xdr:from>
    <xdr:to>
      <xdr:col>50</xdr:col>
      <xdr:colOff>165100</xdr:colOff>
      <xdr:row>96</xdr:row>
      <xdr:rowOff>82790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99317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1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20393</xdr:rowOff>
    </xdr:from>
    <xdr:to>
      <xdr:col>46</xdr:col>
      <xdr:colOff>38100</xdr:colOff>
      <xdr:row>96</xdr:row>
      <xdr:rowOff>121993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138520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20348</xdr:rowOff>
    </xdr:from>
    <xdr:to>
      <xdr:col>41</xdr:col>
      <xdr:colOff>101600</xdr:colOff>
      <xdr:row>96</xdr:row>
      <xdr:rowOff>121948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4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138475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25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68363</xdr:rowOff>
    </xdr:from>
    <xdr:to>
      <xdr:col>36</xdr:col>
      <xdr:colOff>165100</xdr:colOff>
      <xdr:row>95</xdr:row>
      <xdr:rowOff>169963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15040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13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26261</xdr:rowOff>
    </xdr:from>
    <xdr:to>
      <xdr:col>85</xdr:col>
      <xdr:colOff>127000</xdr:colOff>
      <xdr:row>36</xdr:row>
      <xdr:rowOff>24440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027011"/>
          <a:ext cx="838200" cy="16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26261</xdr:rowOff>
    </xdr:from>
    <xdr:to>
      <xdr:col>81</xdr:col>
      <xdr:colOff>50800</xdr:colOff>
      <xdr:row>36</xdr:row>
      <xdr:rowOff>123980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027011"/>
          <a:ext cx="889000" cy="26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123980</xdr:rowOff>
    </xdr:from>
    <xdr:to>
      <xdr:col>76</xdr:col>
      <xdr:colOff>114300</xdr:colOff>
      <xdr:row>36</xdr:row>
      <xdr:rowOff>139914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96180"/>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125481</xdr:rowOff>
    </xdr:from>
    <xdr:to>
      <xdr:col>71</xdr:col>
      <xdr:colOff>177800</xdr:colOff>
      <xdr:row>36</xdr:row>
      <xdr:rowOff>139914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297681"/>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145090</xdr:rowOff>
    </xdr:from>
    <xdr:to>
      <xdr:col>85</xdr:col>
      <xdr:colOff>177800</xdr:colOff>
      <xdr:row>36</xdr:row>
      <xdr:rowOff>75240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167967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59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146911</xdr:rowOff>
    </xdr:from>
    <xdr:to>
      <xdr:col>81</xdr:col>
      <xdr:colOff>101600</xdr:colOff>
      <xdr:row>35</xdr:row>
      <xdr:rowOff>77061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597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93588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7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73180</xdr:rowOff>
    </xdr:from>
    <xdr:to>
      <xdr:col>76</xdr:col>
      <xdr:colOff>165100</xdr:colOff>
      <xdr:row>37</xdr:row>
      <xdr:rowOff>3330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19857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2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89114</xdr:rowOff>
    </xdr:from>
    <xdr:to>
      <xdr:col>72</xdr:col>
      <xdr:colOff>38100</xdr:colOff>
      <xdr:row>37</xdr:row>
      <xdr:rowOff>19264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35791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74681</xdr:rowOff>
    </xdr:from>
    <xdr:to>
      <xdr:col>67</xdr:col>
      <xdr:colOff>101600</xdr:colOff>
      <xdr:row>37</xdr:row>
      <xdr:rowOff>4831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21358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150608</xdr:rowOff>
    </xdr:from>
    <xdr:to>
      <xdr:col>85</xdr:col>
      <xdr:colOff>127000</xdr:colOff>
      <xdr:row>57</xdr:row>
      <xdr:rowOff>156521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23258"/>
          <a:ext cx="8382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156521</xdr:rowOff>
    </xdr:from>
    <xdr:to>
      <xdr:col>81</xdr:col>
      <xdr:colOff>50800</xdr:colOff>
      <xdr:row>58</xdr:row>
      <xdr:rowOff>7542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29171"/>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7542</xdr:rowOff>
    </xdr:from>
    <xdr:to>
      <xdr:col>76</xdr:col>
      <xdr:colOff>114300</xdr:colOff>
      <xdr:row>58</xdr:row>
      <xdr:rowOff>11495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5164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11495</xdr:rowOff>
    </xdr:from>
    <xdr:to>
      <xdr:col>71</xdr:col>
      <xdr:colOff>177800</xdr:colOff>
      <xdr:row>58</xdr:row>
      <xdr:rowOff>21287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55595"/>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99808</xdr:rowOff>
    </xdr:from>
    <xdr:to>
      <xdr:col>85</xdr:col>
      <xdr:colOff>177800</xdr:colOff>
      <xdr:row>58</xdr:row>
      <xdr:rowOff>29958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78235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105721</xdr:rowOff>
    </xdr:from>
    <xdr:to>
      <xdr:col>81</xdr:col>
      <xdr:colOff>101600</xdr:colOff>
      <xdr:row>58</xdr:row>
      <xdr:rowOff>35871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26998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97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128192</xdr:rowOff>
    </xdr:from>
    <xdr:to>
      <xdr:col>76</xdr:col>
      <xdr:colOff>165100</xdr:colOff>
      <xdr:row>58</xdr:row>
      <xdr:rowOff>58342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49469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99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132145</xdr:rowOff>
    </xdr:from>
    <xdr:to>
      <xdr:col>72</xdr:col>
      <xdr:colOff>38100</xdr:colOff>
      <xdr:row>58</xdr:row>
      <xdr:rowOff>62295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53422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9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141937</xdr:rowOff>
    </xdr:from>
    <xdr:to>
      <xdr:col>67</xdr:col>
      <xdr:colOff>101600</xdr:colOff>
      <xdr:row>58</xdr:row>
      <xdr:rowOff>72087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63214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1000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134325</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7425"/>
          <a:ext cx="889000" cy="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130037</xdr:rowOff>
    </xdr:from>
    <xdr:to>
      <xdr:col>76</xdr:col>
      <xdr:colOff>114300</xdr:colOff>
      <xdr:row>78</xdr:row>
      <xdr:rowOff>134325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3137"/>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53842</xdr:rowOff>
    </xdr:from>
    <xdr:to>
      <xdr:col>71</xdr:col>
      <xdr:colOff>177800</xdr:colOff>
      <xdr:row>78</xdr:row>
      <xdr:rowOff>130037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26942"/>
          <a:ext cx="889000" cy="7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83525</xdr:rowOff>
    </xdr:from>
    <xdr:to>
      <xdr:col>76</xdr:col>
      <xdr:colOff>165100</xdr:colOff>
      <xdr:row>79</xdr:row>
      <xdr:rowOff>13675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4802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79237</xdr:rowOff>
    </xdr:from>
    <xdr:to>
      <xdr:col>72</xdr:col>
      <xdr:colOff>38100</xdr:colOff>
      <xdr:row>79</xdr:row>
      <xdr:rowOff>9387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3042</xdr:rowOff>
    </xdr:from>
    <xdr:to>
      <xdr:col>67</xdr:col>
      <xdr:colOff>101600</xdr:colOff>
      <xdr:row>78</xdr:row>
      <xdr:rowOff>104642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121169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122600</xdr:rowOff>
    </xdr:from>
    <xdr:to>
      <xdr:col>85</xdr:col>
      <xdr:colOff>127000</xdr:colOff>
      <xdr:row>97</xdr:row>
      <xdr:rowOff>128921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53250"/>
          <a:ext cx="8382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128921</xdr:rowOff>
    </xdr:from>
    <xdr:to>
      <xdr:col>81</xdr:col>
      <xdr:colOff>50800</xdr:colOff>
      <xdr:row>97</xdr:row>
      <xdr:rowOff>144428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59571"/>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144428</xdr:rowOff>
    </xdr:from>
    <xdr:to>
      <xdr:col>76</xdr:col>
      <xdr:colOff>114300</xdr:colOff>
      <xdr:row>97</xdr:row>
      <xdr:rowOff>163082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75078"/>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163082</xdr:rowOff>
    </xdr:from>
    <xdr:to>
      <xdr:col>71</xdr:col>
      <xdr:colOff>177800</xdr:colOff>
      <xdr:row>98</xdr:row>
      <xdr:rowOff>5559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93732"/>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71800</xdr:rowOff>
    </xdr:from>
    <xdr:to>
      <xdr:col>85</xdr:col>
      <xdr:colOff>177800</xdr:colOff>
      <xdr:row>98</xdr:row>
      <xdr:rowOff>1950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50227</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8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78121</xdr:rowOff>
    </xdr:from>
    <xdr:to>
      <xdr:col>81</xdr:col>
      <xdr:colOff>101600</xdr:colOff>
      <xdr:row>98</xdr:row>
      <xdr:rowOff>8271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170848</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0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93628</xdr:rowOff>
    </xdr:from>
    <xdr:to>
      <xdr:col>76</xdr:col>
      <xdr:colOff>165100</xdr:colOff>
      <xdr:row>98</xdr:row>
      <xdr:rowOff>23778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14905</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1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112282</xdr:rowOff>
    </xdr:from>
    <xdr:to>
      <xdr:col>72</xdr:col>
      <xdr:colOff>38100</xdr:colOff>
      <xdr:row>98</xdr:row>
      <xdr:rowOff>42432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33559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3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126209</xdr:rowOff>
    </xdr:from>
    <xdr:to>
      <xdr:col>67</xdr:col>
      <xdr:colOff>101600</xdr:colOff>
      <xdr:row>98</xdr:row>
      <xdr:rowOff>56359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47486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49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土木費が住民一人当たり</a:t>
          </a:r>
          <a:r>
            <a:rPr kumimoji="1" lang="en-US" altLang="ja-JP" sz="1300">
              <a:latin typeface="ＭＳ Ｐゴシック" panose="020B0600070205080204" pitchFamily="50" charset="-128"/>
              <a:ea typeface="ＭＳ Ｐゴシック" panose="020B0600070205080204" pitchFamily="50" charset="-128"/>
            </a:rPr>
            <a:t>203,312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数値となっている。主な要因としては、継続事業として実施している公営住宅等の整備事業や公共施設長寿命化修繕事業による橋梁及びトンネルの長寿命化のための事業費が増加していることが要因である。また、消防費が住民一人当たり</a:t>
          </a:r>
          <a:r>
            <a:rPr kumimoji="1" lang="en-US" altLang="ja-JP" sz="1300">
              <a:latin typeface="ＭＳ Ｐゴシック" panose="020B0600070205080204" pitchFamily="50" charset="-128"/>
              <a:ea typeface="ＭＳ Ｐゴシック" panose="020B0600070205080204" pitchFamily="50" charset="-128"/>
            </a:rPr>
            <a:t>70,126</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円となっており、類似団体平均に比べ高い数値となっているが、主な要因としては、指揮広報車の更新時期を迎えていることが要因である。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普通建設事業等の抑制により実質単年度収支については黒字となっている。今後も引き続き経費節減等により財政の健全化を図っていく。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北海道愛別町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も赤字額は発生していないが、今後において上下水道事業に係るインフラの老朽化に伴う整備や、高齢化等に伴う介護保険事業に係る保険給付費の増加が見込まれることから、更なる経費の適正化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32207;&#21209;&#20225;&#30011;&#35506;\&#36001;&#21209;&#20418;\01&#36001;&#25919;&#38306;&#20418;\&#36001;&#25919;&#19968;&#33324;\R5\20231003_&#20196;&#21644;3&#24180;&#24230;&#36001;&#25919;&#29366;&#27841;&#36039;&#26009;&#38598;&#12398;&#20316;&#25104;&#12395;&#12388;&#12356;&#12390;(2&#22238;&#30446;&#20877;&#20986;&#21147;&#24460;)\02_&#22238;&#31572;\&#12304;&#36001;&#25919;&#29366;&#27841;&#36039;&#26009;&#38598;&#12305;_014567_&#24859;&#21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11.7</v>
          </cell>
          <cell r="BX51">
            <v>17.7</v>
          </cell>
          <cell r="CF51">
            <v>12.3</v>
          </cell>
          <cell r="CN51">
            <v>9.9</v>
          </cell>
        </row>
        <row r="53">
          <cell r="BP53">
            <v>58.5</v>
          </cell>
          <cell r="BX53">
            <v>58.1</v>
          </cell>
          <cell r="CF53">
            <v>60</v>
          </cell>
          <cell r="CN53">
            <v>61.8</v>
          </cell>
          <cell r="CV53">
            <v>63.6</v>
          </cell>
        </row>
        <row r="55">
          <cell r="AN55" t="str">
            <v>類似団体内平均値</v>
          </cell>
          <cell r="BP55">
            <v>0</v>
          </cell>
          <cell r="BX55">
            <v>0</v>
          </cell>
          <cell r="CF55">
            <v>0</v>
          </cell>
          <cell r="CN55">
            <v>0</v>
          </cell>
          <cell r="CV55">
            <v>0</v>
          </cell>
        </row>
        <row r="57">
          <cell r="BP57">
            <v>57.7</v>
          </cell>
          <cell r="BX57">
            <v>59.3</v>
          </cell>
          <cell r="CF57">
            <v>60.4</v>
          </cell>
          <cell r="CN57">
            <v>61.1</v>
          </cell>
          <cell r="CV57">
            <v>62.3</v>
          </cell>
        </row>
        <row r="72">
          <cell r="BP72" t="str">
            <v>H29</v>
          </cell>
          <cell r="BX72" t="str">
            <v>H30</v>
          </cell>
          <cell r="CF72" t="str">
            <v>R01</v>
          </cell>
          <cell r="CN72" t="str">
            <v>R02</v>
          </cell>
          <cell r="CV72" t="str">
            <v>R03</v>
          </cell>
        </row>
        <row r="73">
          <cell r="AN73" t="str">
            <v>当該団体値</v>
          </cell>
          <cell r="BP73">
            <v>11.7</v>
          </cell>
          <cell r="BX73">
            <v>17.7</v>
          </cell>
          <cell r="CF73">
            <v>12.3</v>
          </cell>
          <cell r="CN73">
            <v>9.9</v>
          </cell>
        </row>
        <row r="75">
          <cell r="BP75">
            <v>5.7</v>
          </cell>
          <cell r="BX75">
            <v>6.6</v>
          </cell>
          <cell r="CF75">
            <v>8.3000000000000007</v>
          </cell>
          <cell r="CN75">
            <v>8.8000000000000007</v>
          </cell>
          <cell r="CV75">
            <v>8.6</v>
          </cell>
        </row>
        <row r="77">
          <cell r="AN77" t="str">
            <v>類似団体内平均値</v>
          </cell>
          <cell r="BP77">
            <v>0</v>
          </cell>
          <cell r="BX77">
            <v>0</v>
          </cell>
          <cell r="CF77">
            <v>0</v>
          </cell>
          <cell r="CN77">
            <v>0</v>
          </cell>
          <cell r="CV77">
            <v>0</v>
          </cell>
        </row>
        <row r="79">
          <cell r="BP79">
            <v>7.1</v>
          </cell>
          <cell r="BX79">
            <v>7.1</v>
          </cell>
          <cell r="CF79">
            <v>7.3</v>
          </cell>
          <cell r="CN79">
            <v>7.4</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80</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81</v>
      </c>
      <c r="C2" s="179"/>
      <c r="D2" s="180"/>
    </row>
    <row r="3" spans="1:119" ht="18.75" customHeight="1" thickBot="1" x14ac:dyDescent="0.2">
      <c r="A3" s="178"/>
      <c r="B3" s="378" t="s">
        <v>82</v>
      </c>
      <c r="C3" s="379"/>
      <c r="D3" s="379"/>
      <c r="E3" s="380"/>
      <c r="F3" s="380"/>
      <c r="G3" s="380"/>
      <c r="H3" s="380"/>
      <c r="I3" s="380"/>
      <c r="J3" s="380"/>
      <c r="K3" s="380"/>
      <c r="L3" s="380" t="s">
        <v>83</v>
      </c>
      <c r="M3" s="380"/>
      <c r="N3" s="380"/>
      <c r="O3" s="380"/>
      <c r="P3" s="380"/>
      <c r="Q3" s="380"/>
      <c r="R3" s="387"/>
      <c r="S3" s="387"/>
      <c r="T3" s="387"/>
      <c r="U3" s="387"/>
      <c r="V3" s="388"/>
      <c r="W3" s="362" t="s">
        <v>84</v>
      </c>
      <c r="X3" s="363"/>
      <c r="Y3" s="363"/>
      <c r="Z3" s="363"/>
      <c r="AA3" s="363"/>
      <c r="AB3" s="379"/>
      <c r="AC3" s="387" t="s">
        <v>85</v>
      </c>
      <c r="AD3" s="363"/>
      <c r="AE3" s="363"/>
      <c r="AF3" s="363"/>
      <c r="AG3" s="363"/>
      <c r="AH3" s="363"/>
      <c r="AI3" s="363"/>
      <c r="AJ3" s="363"/>
      <c r="AK3" s="363"/>
      <c r="AL3" s="364"/>
      <c r="AM3" s="362" t="s">
        <v>86</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87</v>
      </c>
      <c r="BO3" s="363"/>
      <c r="BP3" s="363"/>
      <c r="BQ3" s="363"/>
      <c r="BR3" s="363"/>
      <c r="BS3" s="363"/>
      <c r="BT3" s="363"/>
      <c r="BU3" s="364"/>
      <c r="BV3" s="362" t="s">
        <v>88</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89</v>
      </c>
      <c r="CU3" s="363"/>
      <c r="CV3" s="363"/>
      <c r="CW3" s="363"/>
      <c r="CX3" s="363"/>
      <c r="CY3" s="363"/>
      <c r="CZ3" s="363"/>
      <c r="DA3" s="364"/>
      <c r="DB3" s="362" t="s">
        <v>90</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91</v>
      </c>
      <c r="AZ4" s="366"/>
      <c r="BA4" s="366"/>
      <c r="BB4" s="366"/>
      <c r="BC4" s="366"/>
      <c r="BD4" s="366"/>
      <c r="BE4" s="366"/>
      <c r="BF4" s="366"/>
      <c r="BG4" s="366"/>
      <c r="BH4" s="366"/>
      <c r="BI4" s="366"/>
      <c r="BJ4" s="366"/>
      <c r="BK4" s="366"/>
      <c r="BL4" s="366"/>
      <c r="BM4" s="367"/>
      <c r="BN4" s="368">
        <v>3753972</v>
      </c>
      <c r="BO4" s="369"/>
      <c r="BP4" s="369"/>
      <c r="BQ4" s="369"/>
      <c r="BR4" s="369"/>
      <c r="BS4" s="369"/>
      <c r="BT4" s="369"/>
      <c r="BU4" s="370"/>
      <c r="BV4" s="368">
        <v>3789441</v>
      </c>
      <c r="BW4" s="369"/>
      <c r="BX4" s="369"/>
      <c r="BY4" s="369"/>
      <c r="BZ4" s="369"/>
      <c r="CA4" s="369"/>
      <c r="CB4" s="369"/>
      <c r="CC4" s="370"/>
      <c r="CD4" s="371" t="s">
        <v>92</v>
      </c>
      <c r="CE4" s="372"/>
      <c r="CF4" s="372"/>
      <c r="CG4" s="372"/>
      <c r="CH4" s="372"/>
      <c r="CI4" s="372"/>
      <c r="CJ4" s="372"/>
      <c r="CK4" s="372"/>
      <c r="CL4" s="372"/>
      <c r="CM4" s="372"/>
      <c r="CN4" s="372"/>
      <c r="CO4" s="372"/>
      <c r="CP4" s="372"/>
      <c r="CQ4" s="372"/>
      <c r="CR4" s="372"/>
      <c r="CS4" s="373"/>
      <c r="CT4" s="374">
        <v>4.3</v>
      </c>
      <c r="CU4" s="375"/>
      <c r="CV4" s="375"/>
      <c r="CW4" s="375"/>
      <c r="CX4" s="375"/>
      <c r="CY4" s="375"/>
      <c r="CZ4" s="375"/>
      <c r="DA4" s="376"/>
      <c r="DB4" s="374">
        <v>5.3</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93</v>
      </c>
      <c r="AN5" s="435"/>
      <c r="AO5" s="435"/>
      <c r="AP5" s="435"/>
      <c r="AQ5" s="435"/>
      <c r="AR5" s="435"/>
      <c r="AS5" s="435"/>
      <c r="AT5" s="436"/>
      <c r="AU5" s="437" t="s">
        <v>94</v>
      </c>
      <c r="AV5" s="438"/>
      <c r="AW5" s="438"/>
      <c r="AX5" s="438"/>
      <c r="AY5" s="439" t="s">
        <v>95</v>
      </c>
      <c r="AZ5" s="440"/>
      <c r="BA5" s="440"/>
      <c r="BB5" s="440"/>
      <c r="BC5" s="440"/>
      <c r="BD5" s="440"/>
      <c r="BE5" s="440"/>
      <c r="BF5" s="440"/>
      <c r="BG5" s="440"/>
      <c r="BH5" s="440"/>
      <c r="BI5" s="440"/>
      <c r="BJ5" s="440"/>
      <c r="BK5" s="440"/>
      <c r="BL5" s="440"/>
      <c r="BM5" s="441"/>
      <c r="BN5" s="405">
        <v>3627491</v>
      </c>
      <c r="BO5" s="406"/>
      <c r="BP5" s="406"/>
      <c r="BQ5" s="406"/>
      <c r="BR5" s="406"/>
      <c r="BS5" s="406"/>
      <c r="BT5" s="406"/>
      <c r="BU5" s="407"/>
      <c r="BV5" s="405">
        <v>3666662</v>
      </c>
      <c r="BW5" s="406"/>
      <c r="BX5" s="406"/>
      <c r="BY5" s="406"/>
      <c r="BZ5" s="406"/>
      <c r="CA5" s="406"/>
      <c r="CB5" s="406"/>
      <c r="CC5" s="407"/>
      <c r="CD5" s="408" t="s">
        <v>96</v>
      </c>
      <c r="CE5" s="409"/>
      <c r="CF5" s="409"/>
      <c r="CG5" s="409"/>
      <c r="CH5" s="409"/>
      <c r="CI5" s="409"/>
      <c r="CJ5" s="409"/>
      <c r="CK5" s="409"/>
      <c r="CL5" s="409"/>
      <c r="CM5" s="409"/>
      <c r="CN5" s="409"/>
      <c r="CO5" s="409"/>
      <c r="CP5" s="409"/>
      <c r="CQ5" s="409"/>
      <c r="CR5" s="409"/>
      <c r="CS5" s="410"/>
      <c r="CT5" s="402">
        <v>84.3</v>
      </c>
      <c r="CU5" s="403"/>
      <c r="CV5" s="403"/>
      <c r="CW5" s="403"/>
      <c r="CX5" s="403"/>
      <c r="CY5" s="403"/>
      <c r="CZ5" s="403"/>
      <c r="DA5" s="404"/>
      <c r="DB5" s="402">
        <v>97.2</v>
      </c>
      <c r="DC5" s="403"/>
      <c r="DD5" s="403"/>
      <c r="DE5" s="403"/>
      <c r="DF5" s="403"/>
      <c r="DG5" s="403"/>
      <c r="DH5" s="403"/>
      <c r="DI5" s="404"/>
    </row>
    <row r="6" spans="1:119" ht="18.75" customHeight="1" x14ac:dyDescent="0.15">
      <c r="A6" s="178"/>
      <c r="B6" s="411" t="s">
        <v>97</v>
      </c>
      <c r="C6" s="412"/>
      <c r="D6" s="412"/>
      <c r="E6" s="413"/>
      <c r="F6" s="413"/>
      <c r="G6" s="413"/>
      <c r="H6" s="413"/>
      <c r="I6" s="413"/>
      <c r="J6" s="413"/>
      <c r="K6" s="413"/>
      <c r="L6" s="413" t="s">
        <v>98</v>
      </c>
      <c r="M6" s="413"/>
      <c r="N6" s="413"/>
      <c r="O6" s="413"/>
      <c r="P6" s="413"/>
      <c r="Q6" s="413"/>
      <c r="R6" s="417"/>
      <c r="S6" s="417"/>
      <c r="T6" s="417"/>
      <c r="U6" s="417"/>
      <c r="V6" s="418"/>
      <c r="W6" s="421" t="s">
        <v>99</v>
      </c>
      <c r="X6" s="422"/>
      <c r="Y6" s="422"/>
      <c r="Z6" s="422"/>
      <c r="AA6" s="422"/>
      <c r="AB6" s="412"/>
      <c r="AC6" s="425" t="s">
        <v>100</v>
      </c>
      <c r="AD6" s="426"/>
      <c r="AE6" s="426"/>
      <c r="AF6" s="426"/>
      <c r="AG6" s="426"/>
      <c r="AH6" s="426"/>
      <c r="AI6" s="426"/>
      <c r="AJ6" s="426"/>
      <c r="AK6" s="426"/>
      <c r="AL6" s="427"/>
      <c r="AM6" s="434" t="s">
        <v>101</v>
      </c>
      <c r="AN6" s="435"/>
      <c r="AO6" s="435"/>
      <c r="AP6" s="435"/>
      <c r="AQ6" s="435"/>
      <c r="AR6" s="435"/>
      <c r="AS6" s="435"/>
      <c r="AT6" s="436"/>
      <c r="AU6" s="437" t="s">
        <v>102</v>
      </c>
      <c r="AV6" s="438"/>
      <c r="AW6" s="438"/>
      <c r="AX6" s="438"/>
      <c r="AY6" s="439" t="s">
        <v>103</v>
      </c>
      <c r="AZ6" s="440"/>
      <c r="BA6" s="440"/>
      <c r="BB6" s="440"/>
      <c r="BC6" s="440"/>
      <c r="BD6" s="440"/>
      <c r="BE6" s="440"/>
      <c r="BF6" s="440"/>
      <c r="BG6" s="440"/>
      <c r="BH6" s="440"/>
      <c r="BI6" s="440"/>
      <c r="BJ6" s="440"/>
      <c r="BK6" s="440"/>
      <c r="BL6" s="440"/>
      <c r="BM6" s="441"/>
      <c r="BN6" s="405">
        <v>126481</v>
      </c>
      <c r="BO6" s="406"/>
      <c r="BP6" s="406"/>
      <c r="BQ6" s="406"/>
      <c r="BR6" s="406"/>
      <c r="BS6" s="406"/>
      <c r="BT6" s="406"/>
      <c r="BU6" s="407"/>
      <c r="BV6" s="405">
        <v>122779</v>
      </c>
      <c r="BW6" s="406"/>
      <c r="BX6" s="406"/>
      <c r="BY6" s="406"/>
      <c r="BZ6" s="406"/>
      <c r="CA6" s="406"/>
      <c r="CB6" s="406"/>
      <c r="CC6" s="407"/>
      <c r="CD6" s="408" t="s">
        <v>104</v>
      </c>
      <c r="CE6" s="409"/>
      <c r="CF6" s="409"/>
      <c r="CG6" s="409"/>
      <c r="CH6" s="409"/>
      <c r="CI6" s="409"/>
      <c r="CJ6" s="409"/>
      <c r="CK6" s="409"/>
      <c r="CL6" s="409"/>
      <c r="CM6" s="409"/>
      <c r="CN6" s="409"/>
      <c r="CO6" s="409"/>
      <c r="CP6" s="409"/>
      <c r="CQ6" s="409"/>
      <c r="CR6" s="409"/>
      <c r="CS6" s="410"/>
      <c r="CT6" s="442">
        <v>87.1</v>
      </c>
      <c r="CU6" s="443"/>
      <c r="CV6" s="443"/>
      <c r="CW6" s="443"/>
      <c r="CX6" s="443"/>
      <c r="CY6" s="443"/>
      <c r="CZ6" s="443"/>
      <c r="DA6" s="444"/>
      <c r="DB6" s="442">
        <v>99.9</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105</v>
      </c>
      <c r="AN7" s="435"/>
      <c r="AO7" s="435"/>
      <c r="AP7" s="435"/>
      <c r="AQ7" s="435"/>
      <c r="AR7" s="435"/>
      <c r="AS7" s="435"/>
      <c r="AT7" s="436"/>
      <c r="AU7" s="437" t="s">
        <v>106</v>
      </c>
      <c r="AV7" s="438"/>
      <c r="AW7" s="438"/>
      <c r="AX7" s="438"/>
      <c r="AY7" s="439" t="s">
        <v>107</v>
      </c>
      <c r="AZ7" s="440"/>
      <c r="BA7" s="440"/>
      <c r="BB7" s="440"/>
      <c r="BC7" s="440"/>
      <c r="BD7" s="440"/>
      <c r="BE7" s="440"/>
      <c r="BF7" s="440"/>
      <c r="BG7" s="440"/>
      <c r="BH7" s="440"/>
      <c r="BI7" s="440"/>
      <c r="BJ7" s="440"/>
      <c r="BK7" s="440"/>
      <c r="BL7" s="440"/>
      <c r="BM7" s="441"/>
      <c r="BN7" s="405">
        <v>25431</v>
      </c>
      <c r="BO7" s="406"/>
      <c r="BP7" s="406"/>
      <c r="BQ7" s="406"/>
      <c r="BR7" s="406"/>
      <c r="BS7" s="406"/>
      <c r="BT7" s="406"/>
      <c r="BU7" s="407"/>
      <c r="BV7" s="405">
        <v>10263</v>
      </c>
      <c r="BW7" s="406"/>
      <c r="BX7" s="406"/>
      <c r="BY7" s="406"/>
      <c r="BZ7" s="406"/>
      <c r="CA7" s="406"/>
      <c r="CB7" s="406"/>
      <c r="CC7" s="407"/>
      <c r="CD7" s="408" t="s">
        <v>108</v>
      </c>
      <c r="CE7" s="409"/>
      <c r="CF7" s="409"/>
      <c r="CG7" s="409"/>
      <c r="CH7" s="409"/>
      <c r="CI7" s="409"/>
      <c r="CJ7" s="409"/>
      <c r="CK7" s="409"/>
      <c r="CL7" s="409"/>
      <c r="CM7" s="409"/>
      <c r="CN7" s="409"/>
      <c r="CO7" s="409"/>
      <c r="CP7" s="409"/>
      <c r="CQ7" s="409"/>
      <c r="CR7" s="409"/>
      <c r="CS7" s="410"/>
      <c r="CT7" s="405">
        <v>2326054</v>
      </c>
      <c r="CU7" s="406"/>
      <c r="CV7" s="406"/>
      <c r="CW7" s="406"/>
      <c r="CX7" s="406"/>
      <c r="CY7" s="406"/>
      <c r="CZ7" s="406"/>
      <c r="DA7" s="407"/>
      <c r="DB7" s="405">
        <v>2124945</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109</v>
      </c>
      <c r="AN8" s="435"/>
      <c r="AO8" s="435"/>
      <c r="AP8" s="435"/>
      <c r="AQ8" s="435"/>
      <c r="AR8" s="435"/>
      <c r="AS8" s="435"/>
      <c r="AT8" s="436"/>
      <c r="AU8" s="437" t="s">
        <v>110</v>
      </c>
      <c r="AV8" s="438"/>
      <c r="AW8" s="438"/>
      <c r="AX8" s="438"/>
      <c r="AY8" s="439" t="s">
        <v>111</v>
      </c>
      <c r="AZ8" s="440"/>
      <c r="BA8" s="440"/>
      <c r="BB8" s="440"/>
      <c r="BC8" s="440"/>
      <c r="BD8" s="440"/>
      <c r="BE8" s="440"/>
      <c r="BF8" s="440"/>
      <c r="BG8" s="440"/>
      <c r="BH8" s="440"/>
      <c r="BI8" s="440"/>
      <c r="BJ8" s="440"/>
      <c r="BK8" s="440"/>
      <c r="BL8" s="440"/>
      <c r="BM8" s="441"/>
      <c r="BN8" s="405">
        <v>101050</v>
      </c>
      <c r="BO8" s="406"/>
      <c r="BP8" s="406"/>
      <c r="BQ8" s="406"/>
      <c r="BR8" s="406"/>
      <c r="BS8" s="406"/>
      <c r="BT8" s="406"/>
      <c r="BU8" s="407"/>
      <c r="BV8" s="405">
        <v>112516</v>
      </c>
      <c r="BW8" s="406"/>
      <c r="BX8" s="406"/>
      <c r="BY8" s="406"/>
      <c r="BZ8" s="406"/>
      <c r="CA8" s="406"/>
      <c r="CB8" s="406"/>
      <c r="CC8" s="407"/>
      <c r="CD8" s="408" t="s">
        <v>112</v>
      </c>
      <c r="CE8" s="409"/>
      <c r="CF8" s="409"/>
      <c r="CG8" s="409"/>
      <c r="CH8" s="409"/>
      <c r="CI8" s="409"/>
      <c r="CJ8" s="409"/>
      <c r="CK8" s="409"/>
      <c r="CL8" s="409"/>
      <c r="CM8" s="409"/>
      <c r="CN8" s="409"/>
      <c r="CO8" s="409"/>
      <c r="CP8" s="409"/>
      <c r="CQ8" s="409"/>
      <c r="CR8" s="409"/>
      <c r="CS8" s="410"/>
      <c r="CT8" s="445">
        <v>0.16</v>
      </c>
      <c r="CU8" s="446"/>
      <c r="CV8" s="446"/>
      <c r="CW8" s="446"/>
      <c r="CX8" s="446"/>
      <c r="CY8" s="446"/>
      <c r="CZ8" s="446"/>
      <c r="DA8" s="447"/>
      <c r="DB8" s="445">
        <v>0.16</v>
      </c>
      <c r="DC8" s="446"/>
      <c r="DD8" s="446"/>
      <c r="DE8" s="446"/>
      <c r="DF8" s="446"/>
      <c r="DG8" s="446"/>
      <c r="DH8" s="446"/>
      <c r="DI8" s="447"/>
    </row>
    <row r="9" spans="1:119" ht="18.75" customHeight="1" thickBot="1" x14ac:dyDescent="0.2">
      <c r="A9" s="178"/>
      <c r="B9" s="399" t="s">
        <v>113</v>
      </c>
      <c r="C9" s="400"/>
      <c r="D9" s="400"/>
      <c r="E9" s="400"/>
      <c r="F9" s="400"/>
      <c r="G9" s="400"/>
      <c r="H9" s="400"/>
      <c r="I9" s="400"/>
      <c r="J9" s="400"/>
      <c r="K9" s="448"/>
      <c r="L9" s="449" t="s">
        <v>114</v>
      </c>
      <c r="M9" s="450"/>
      <c r="N9" s="450"/>
      <c r="O9" s="450"/>
      <c r="P9" s="450"/>
      <c r="Q9" s="451"/>
      <c r="R9" s="452">
        <v>2605</v>
      </c>
      <c r="S9" s="453"/>
      <c r="T9" s="453"/>
      <c r="U9" s="453"/>
      <c r="V9" s="454"/>
      <c r="W9" s="362" t="s">
        <v>115</v>
      </c>
      <c r="X9" s="363"/>
      <c r="Y9" s="363"/>
      <c r="Z9" s="363"/>
      <c r="AA9" s="363"/>
      <c r="AB9" s="363"/>
      <c r="AC9" s="363"/>
      <c r="AD9" s="363"/>
      <c r="AE9" s="363"/>
      <c r="AF9" s="363"/>
      <c r="AG9" s="363"/>
      <c r="AH9" s="363"/>
      <c r="AI9" s="363"/>
      <c r="AJ9" s="363"/>
      <c r="AK9" s="363"/>
      <c r="AL9" s="364"/>
      <c r="AM9" s="434" t="s">
        <v>116</v>
      </c>
      <c r="AN9" s="435"/>
      <c r="AO9" s="435"/>
      <c r="AP9" s="435"/>
      <c r="AQ9" s="435"/>
      <c r="AR9" s="435"/>
      <c r="AS9" s="435"/>
      <c r="AT9" s="436"/>
      <c r="AU9" s="437" t="s">
        <v>117</v>
      </c>
      <c r="AV9" s="438"/>
      <c r="AW9" s="438"/>
      <c r="AX9" s="438"/>
      <c r="AY9" s="439" t="s">
        <v>118</v>
      </c>
      <c r="AZ9" s="440"/>
      <c r="BA9" s="440"/>
      <c r="BB9" s="440"/>
      <c r="BC9" s="440"/>
      <c r="BD9" s="440"/>
      <c r="BE9" s="440"/>
      <c r="BF9" s="440"/>
      <c r="BG9" s="440"/>
      <c r="BH9" s="440"/>
      <c r="BI9" s="440"/>
      <c r="BJ9" s="440"/>
      <c r="BK9" s="440"/>
      <c r="BL9" s="440"/>
      <c r="BM9" s="441"/>
      <c r="BN9" s="405">
        <v>-11466</v>
      </c>
      <c r="BO9" s="406"/>
      <c r="BP9" s="406"/>
      <c r="BQ9" s="406"/>
      <c r="BR9" s="406"/>
      <c r="BS9" s="406"/>
      <c r="BT9" s="406"/>
      <c r="BU9" s="407"/>
      <c r="BV9" s="405">
        <v>5100</v>
      </c>
      <c r="BW9" s="406"/>
      <c r="BX9" s="406"/>
      <c r="BY9" s="406"/>
      <c r="BZ9" s="406"/>
      <c r="CA9" s="406"/>
      <c r="CB9" s="406"/>
      <c r="CC9" s="407"/>
      <c r="CD9" s="408" t="s">
        <v>119</v>
      </c>
      <c r="CE9" s="409"/>
      <c r="CF9" s="409"/>
      <c r="CG9" s="409"/>
      <c r="CH9" s="409"/>
      <c r="CI9" s="409"/>
      <c r="CJ9" s="409"/>
      <c r="CK9" s="409"/>
      <c r="CL9" s="409"/>
      <c r="CM9" s="409"/>
      <c r="CN9" s="409"/>
      <c r="CO9" s="409"/>
      <c r="CP9" s="409"/>
      <c r="CQ9" s="409"/>
      <c r="CR9" s="409"/>
      <c r="CS9" s="410"/>
      <c r="CT9" s="402">
        <v>11.5</v>
      </c>
      <c r="CU9" s="403"/>
      <c r="CV9" s="403"/>
      <c r="CW9" s="403"/>
      <c r="CX9" s="403"/>
      <c r="CY9" s="403"/>
      <c r="CZ9" s="403"/>
      <c r="DA9" s="404"/>
      <c r="DB9" s="402">
        <v>12.6</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120</v>
      </c>
      <c r="M10" s="435"/>
      <c r="N10" s="435"/>
      <c r="O10" s="435"/>
      <c r="P10" s="435"/>
      <c r="Q10" s="436"/>
      <c r="R10" s="456">
        <v>2976</v>
      </c>
      <c r="S10" s="457"/>
      <c r="T10" s="457"/>
      <c r="U10" s="457"/>
      <c r="V10" s="458"/>
      <c r="W10" s="393"/>
      <c r="X10" s="394"/>
      <c r="Y10" s="394"/>
      <c r="Z10" s="394"/>
      <c r="AA10" s="394"/>
      <c r="AB10" s="394"/>
      <c r="AC10" s="394"/>
      <c r="AD10" s="394"/>
      <c r="AE10" s="394"/>
      <c r="AF10" s="394"/>
      <c r="AG10" s="394"/>
      <c r="AH10" s="394"/>
      <c r="AI10" s="394"/>
      <c r="AJ10" s="394"/>
      <c r="AK10" s="394"/>
      <c r="AL10" s="397"/>
      <c r="AM10" s="434" t="s">
        <v>121</v>
      </c>
      <c r="AN10" s="435"/>
      <c r="AO10" s="435"/>
      <c r="AP10" s="435"/>
      <c r="AQ10" s="435"/>
      <c r="AR10" s="435"/>
      <c r="AS10" s="435"/>
      <c r="AT10" s="436"/>
      <c r="AU10" s="437" t="s">
        <v>122</v>
      </c>
      <c r="AV10" s="438"/>
      <c r="AW10" s="438"/>
      <c r="AX10" s="438"/>
      <c r="AY10" s="439" t="s">
        <v>123</v>
      </c>
      <c r="AZ10" s="440"/>
      <c r="BA10" s="440"/>
      <c r="BB10" s="440"/>
      <c r="BC10" s="440"/>
      <c r="BD10" s="440"/>
      <c r="BE10" s="440"/>
      <c r="BF10" s="440"/>
      <c r="BG10" s="440"/>
      <c r="BH10" s="440"/>
      <c r="BI10" s="440"/>
      <c r="BJ10" s="440"/>
      <c r="BK10" s="440"/>
      <c r="BL10" s="440"/>
      <c r="BM10" s="441"/>
      <c r="BN10" s="405">
        <v>168491</v>
      </c>
      <c r="BO10" s="406"/>
      <c r="BP10" s="406"/>
      <c r="BQ10" s="406"/>
      <c r="BR10" s="406"/>
      <c r="BS10" s="406"/>
      <c r="BT10" s="406"/>
      <c r="BU10" s="407"/>
      <c r="BV10" s="405">
        <v>646</v>
      </c>
      <c r="BW10" s="406"/>
      <c r="BX10" s="406"/>
      <c r="BY10" s="406"/>
      <c r="BZ10" s="406"/>
      <c r="CA10" s="406"/>
      <c r="CB10" s="406"/>
      <c r="CC10" s="407"/>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125</v>
      </c>
      <c r="M11" s="460"/>
      <c r="N11" s="460"/>
      <c r="O11" s="460"/>
      <c r="P11" s="460"/>
      <c r="Q11" s="461"/>
      <c r="R11" s="462" t="s">
        <v>126</v>
      </c>
      <c r="S11" s="463"/>
      <c r="T11" s="463"/>
      <c r="U11" s="463"/>
      <c r="V11" s="464"/>
      <c r="W11" s="393"/>
      <c r="X11" s="394"/>
      <c r="Y11" s="394"/>
      <c r="Z11" s="394"/>
      <c r="AA11" s="394"/>
      <c r="AB11" s="394"/>
      <c r="AC11" s="394"/>
      <c r="AD11" s="394"/>
      <c r="AE11" s="394"/>
      <c r="AF11" s="394"/>
      <c r="AG11" s="394"/>
      <c r="AH11" s="394"/>
      <c r="AI11" s="394"/>
      <c r="AJ11" s="394"/>
      <c r="AK11" s="394"/>
      <c r="AL11" s="397"/>
      <c r="AM11" s="434" t="s">
        <v>127</v>
      </c>
      <c r="AN11" s="435"/>
      <c r="AO11" s="435"/>
      <c r="AP11" s="435"/>
      <c r="AQ11" s="435"/>
      <c r="AR11" s="435"/>
      <c r="AS11" s="435"/>
      <c r="AT11" s="436"/>
      <c r="AU11" s="437" t="s">
        <v>128</v>
      </c>
      <c r="AV11" s="438"/>
      <c r="AW11" s="438"/>
      <c r="AX11" s="438"/>
      <c r="AY11" s="439" t="s">
        <v>129</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130</v>
      </c>
      <c r="CE11" s="409"/>
      <c r="CF11" s="409"/>
      <c r="CG11" s="409"/>
      <c r="CH11" s="409"/>
      <c r="CI11" s="409"/>
      <c r="CJ11" s="409"/>
      <c r="CK11" s="409"/>
      <c r="CL11" s="409"/>
      <c r="CM11" s="409"/>
      <c r="CN11" s="409"/>
      <c r="CO11" s="409"/>
      <c r="CP11" s="409"/>
      <c r="CQ11" s="409"/>
      <c r="CR11" s="409"/>
      <c r="CS11" s="410"/>
      <c r="CT11" s="445" t="s">
        <v>131</v>
      </c>
      <c r="CU11" s="446"/>
      <c r="CV11" s="446"/>
      <c r="CW11" s="446"/>
      <c r="CX11" s="446"/>
      <c r="CY11" s="446"/>
      <c r="CZ11" s="446"/>
      <c r="DA11" s="447"/>
      <c r="DB11" s="445" t="s">
        <v>132</v>
      </c>
      <c r="DC11" s="446"/>
      <c r="DD11" s="446"/>
      <c r="DE11" s="446"/>
      <c r="DF11" s="446"/>
      <c r="DG11" s="446"/>
      <c r="DH11" s="446"/>
      <c r="DI11" s="447"/>
    </row>
    <row r="12" spans="1:119" ht="18.75" customHeight="1" x14ac:dyDescent="0.15">
      <c r="A12" s="178"/>
      <c r="B12" s="465" t="s">
        <v>133</v>
      </c>
      <c r="C12" s="466"/>
      <c r="D12" s="466"/>
      <c r="E12" s="466"/>
      <c r="F12" s="466"/>
      <c r="G12" s="466"/>
      <c r="H12" s="466"/>
      <c r="I12" s="466"/>
      <c r="J12" s="466"/>
      <c r="K12" s="467"/>
      <c r="L12" s="474" t="s">
        <v>134</v>
      </c>
      <c r="M12" s="475"/>
      <c r="N12" s="475"/>
      <c r="O12" s="475"/>
      <c r="P12" s="475"/>
      <c r="Q12" s="476"/>
      <c r="R12" s="477">
        <v>2612</v>
      </c>
      <c r="S12" s="478"/>
      <c r="T12" s="478"/>
      <c r="U12" s="478"/>
      <c r="V12" s="479"/>
      <c r="W12" s="480" t="s">
        <v>1</v>
      </c>
      <c r="X12" s="438"/>
      <c r="Y12" s="438"/>
      <c r="Z12" s="438"/>
      <c r="AA12" s="438"/>
      <c r="AB12" s="481"/>
      <c r="AC12" s="482" t="s">
        <v>135</v>
      </c>
      <c r="AD12" s="483"/>
      <c r="AE12" s="483"/>
      <c r="AF12" s="483"/>
      <c r="AG12" s="484"/>
      <c r="AH12" s="482" t="s">
        <v>136</v>
      </c>
      <c r="AI12" s="483"/>
      <c r="AJ12" s="483"/>
      <c r="AK12" s="483"/>
      <c r="AL12" s="485"/>
      <c r="AM12" s="434" t="s">
        <v>137</v>
      </c>
      <c r="AN12" s="435"/>
      <c r="AO12" s="435"/>
      <c r="AP12" s="435"/>
      <c r="AQ12" s="435"/>
      <c r="AR12" s="435"/>
      <c r="AS12" s="435"/>
      <c r="AT12" s="436"/>
      <c r="AU12" s="437" t="s">
        <v>138</v>
      </c>
      <c r="AV12" s="438"/>
      <c r="AW12" s="438"/>
      <c r="AX12" s="438"/>
      <c r="AY12" s="439" t="s">
        <v>139</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15178</v>
      </c>
      <c r="BW12" s="406"/>
      <c r="BX12" s="406"/>
      <c r="BY12" s="406"/>
      <c r="BZ12" s="406"/>
      <c r="CA12" s="406"/>
      <c r="CB12" s="406"/>
      <c r="CC12" s="407"/>
      <c r="CD12" s="408" t="s">
        <v>140</v>
      </c>
      <c r="CE12" s="409"/>
      <c r="CF12" s="409"/>
      <c r="CG12" s="409"/>
      <c r="CH12" s="409"/>
      <c r="CI12" s="409"/>
      <c r="CJ12" s="409"/>
      <c r="CK12" s="409"/>
      <c r="CL12" s="409"/>
      <c r="CM12" s="409"/>
      <c r="CN12" s="409"/>
      <c r="CO12" s="409"/>
      <c r="CP12" s="409"/>
      <c r="CQ12" s="409"/>
      <c r="CR12" s="409"/>
      <c r="CS12" s="410"/>
      <c r="CT12" s="445" t="s">
        <v>131</v>
      </c>
      <c r="CU12" s="446"/>
      <c r="CV12" s="446"/>
      <c r="CW12" s="446"/>
      <c r="CX12" s="446"/>
      <c r="CY12" s="446"/>
      <c r="CZ12" s="446"/>
      <c r="DA12" s="447"/>
      <c r="DB12" s="445" t="s">
        <v>141</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142</v>
      </c>
      <c r="N13" s="497"/>
      <c r="O13" s="497"/>
      <c r="P13" s="497"/>
      <c r="Q13" s="498"/>
      <c r="R13" s="489">
        <v>2568</v>
      </c>
      <c r="S13" s="490"/>
      <c r="T13" s="490"/>
      <c r="U13" s="490"/>
      <c r="V13" s="491"/>
      <c r="W13" s="421" t="s">
        <v>143</v>
      </c>
      <c r="X13" s="422"/>
      <c r="Y13" s="422"/>
      <c r="Z13" s="422"/>
      <c r="AA13" s="422"/>
      <c r="AB13" s="412"/>
      <c r="AC13" s="456">
        <v>378</v>
      </c>
      <c r="AD13" s="457"/>
      <c r="AE13" s="457"/>
      <c r="AF13" s="457"/>
      <c r="AG13" s="499"/>
      <c r="AH13" s="456">
        <v>435</v>
      </c>
      <c r="AI13" s="457"/>
      <c r="AJ13" s="457"/>
      <c r="AK13" s="457"/>
      <c r="AL13" s="458"/>
      <c r="AM13" s="434" t="s">
        <v>144</v>
      </c>
      <c r="AN13" s="435"/>
      <c r="AO13" s="435"/>
      <c r="AP13" s="435"/>
      <c r="AQ13" s="435"/>
      <c r="AR13" s="435"/>
      <c r="AS13" s="435"/>
      <c r="AT13" s="436"/>
      <c r="AU13" s="437" t="s">
        <v>145</v>
      </c>
      <c r="AV13" s="438"/>
      <c r="AW13" s="438"/>
      <c r="AX13" s="438"/>
      <c r="AY13" s="439" t="s">
        <v>146</v>
      </c>
      <c r="AZ13" s="440"/>
      <c r="BA13" s="440"/>
      <c r="BB13" s="440"/>
      <c r="BC13" s="440"/>
      <c r="BD13" s="440"/>
      <c r="BE13" s="440"/>
      <c r="BF13" s="440"/>
      <c r="BG13" s="440"/>
      <c r="BH13" s="440"/>
      <c r="BI13" s="440"/>
      <c r="BJ13" s="440"/>
      <c r="BK13" s="440"/>
      <c r="BL13" s="440"/>
      <c r="BM13" s="441"/>
      <c r="BN13" s="405">
        <v>157025</v>
      </c>
      <c r="BO13" s="406"/>
      <c r="BP13" s="406"/>
      <c r="BQ13" s="406"/>
      <c r="BR13" s="406"/>
      <c r="BS13" s="406"/>
      <c r="BT13" s="406"/>
      <c r="BU13" s="407"/>
      <c r="BV13" s="405">
        <v>-9432</v>
      </c>
      <c r="BW13" s="406"/>
      <c r="BX13" s="406"/>
      <c r="BY13" s="406"/>
      <c r="BZ13" s="406"/>
      <c r="CA13" s="406"/>
      <c r="CB13" s="406"/>
      <c r="CC13" s="407"/>
      <c r="CD13" s="408" t="s">
        <v>147</v>
      </c>
      <c r="CE13" s="409"/>
      <c r="CF13" s="409"/>
      <c r="CG13" s="409"/>
      <c r="CH13" s="409"/>
      <c r="CI13" s="409"/>
      <c r="CJ13" s="409"/>
      <c r="CK13" s="409"/>
      <c r="CL13" s="409"/>
      <c r="CM13" s="409"/>
      <c r="CN13" s="409"/>
      <c r="CO13" s="409"/>
      <c r="CP13" s="409"/>
      <c r="CQ13" s="409"/>
      <c r="CR13" s="409"/>
      <c r="CS13" s="410"/>
      <c r="CT13" s="402">
        <v>8.6</v>
      </c>
      <c r="CU13" s="403"/>
      <c r="CV13" s="403"/>
      <c r="CW13" s="403"/>
      <c r="CX13" s="403"/>
      <c r="CY13" s="403"/>
      <c r="CZ13" s="403"/>
      <c r="DA13" s="404"/>
      <c r="DB13" s="402">
        <v>8.8000000000000007</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148</v>
      </c>
      <c r="M14" s="487"/>
      <c r="N14" s="487"/>
      <c r="O14" s="487"/>
      <c r="P14" s="487"/>
      <c r="Q14" s="488"/>
      <c r="R14" s="489">
        <v>2681</v>
      </c>
      <c r="S14" s="490"/>
      <c r="T14" s="490"/>
      <c r="U14" s="490"/>
      <c r="V14" s="491"/>
      <c r="W14" s="395"/>
      <c r="X14" s="396"/>
      <c r="Y14" s="396"/>
      <c r="Z14" s="396"/>
      <c r="AA14" s="396"/>
      <c r="AB14" s="385"/>
      <c r="AC14" s="492">
        <v>30</v>
      </c>
      <c r="AD14" s="493"/>
      <c r="AE14" s="493"/>
      <c r="AF14" s="493"/>
      <c r="AG14" s="494"/>
      <c r="AH14" s="492">
        <v>30.6</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149</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v>9.9</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142</v>
      </c>
      <c r="N15" s="497"/>
      <c r="O15" s="497"/>
      <c r="P15" s="497"/>
      <c r="Q15" s="498"/>
      <c r="R15" s="489">
        <v>2638</v>
      </c>
      <c r="S15" s="490"/>
      <c r="T15" s="490"/>
      <c r="U15" s="490"/>
      <c r="V15" s="491"/>
      <c r="W15" s="421" t="s">
        <v>150</v>
      </c>
      <c r="X15" s="422"/>
      <c r="Y15" s="422"/>
      <c r="Z15" s="422"/>
      <c r="AA15" s="422"/>
      <c r="AB15" s="412"/>
      <c r="AC15" s="456">
        <v>187</v>
      </c>
      <c r="AD15" s="457"/>
      <c r="AE15" s="457"/>
      <c r="AF15" s="457"/>
      <c r="AG15" s="499"/>
      <c r="AH15" s="456">
        <v>225</v>
      </c>
      <c r="AI15" s="457"/>
      <c r="AJ15" s="457"/>
      <c r="AK15" s="457"/>
      <c r="AL15" s="458"/>
      <c r="AM15" s="434"/>
      <c r="AN15" s="435"/>
      <c r="AO15" s="435"/>
      <c r="AP15" s="435"/>
      <c r="AQ15" s="435"/>
      <c r="AR15" s="435"/>
      <c r="AS15" s="435"/>
      <c r="AT15" s="436"/>
      <c r="AU15" s="437"/>
      <c r="AV15" s="438"/>
      <c r="AW15" s="438"/>
      <c r="AX15" s="438"/>
      <c r="AY15" s="365" t="s">
        <v>151</v>
      </c>
      <c r="AZ15" s="366"/>
      <c r="BA15" s="366"/>
      <c r="BB15" s="366"/>
      <c r="BC15" s="366"/>
      <c r="BD15" s="366"/>
      <c r="BE15" s="366"/>
      <c r="BF15" s="366"/>
      <c r="BG15" s="366"/>
      <c r="BH15" s="366"/>
      <c r="BI15" s="366"/>
      <c r="BJ15" s="366"/>
      <c r="BK15" s="366"/>
      <c r="BL15" s="366"/>
      <c r="BM15" s="367"/>
      <c r="BN15" s="368">
        <v>317914</v>
      </c>
      <c r="BO15" s="369"/>
      <c r="BP15" s="369"/>
      <c r="BQ15" s="369"/>
      <c r="BR15" s="369"/>
      <c r="BS15" s="369"/>
      <c r="BT15" s="369"/>
      <c r="BU15" s="370"/>
      <c r="BV15" s="368">
        <v>326779</v>
      </c>
      <c r="BW15" s="369"/>
      <c r="BX15" s="369"/>
      <c r="BY15" s="369"/>
      <c r="BZ15" s="369"/>
      <c r="CA15" s="369"/>
      <c r="CB15" s="369"/>
      <c r="CC15" s="370"/>
      <c r="CD15" s="506" t="s">
        <v>152</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153</v>
      </c>
      <c r="M16" s="509"/>
      <c r="N16" s="509"/>
      <c r="O16" s="509"/>
      <c r="P16" s="509"/>
      <c r="Q16" s="510"/>
      <c r="R16" s="511" t="s">
        <v>154</v>
      </c>
      <c r="S16" s="512"/>
      <c r="T16" s="512"/>
      <c r="U16" s="512"/>
      <c r="V16" s="513"/>
      <c r="W16" s="395"/>
      <c r="X16" s="396"/>
      <c r="Y16" s="396"/>
      <c r="Z16" s="396"/>
      <c r="AA16" s="396"/>
      <c r="AB16" s="385"/>
      <c r="AC16" s="492">
        <v>14.8</v>
      </c>
      <c r="AD16" s="493"/>
      <c r="AE16" s="493"/>
      <c r="AF16" s="493"/>
      <c r="AG16" s="494"/>
      <c r="AH16" s="492">
        <v>15.8</v>
      </c>
      <c r="AI16" s="493"/>
      <c r="AJ16" s="493"/>
      <c r="AK16" s="493"/>
      <c r="AL16" s="495"/>
      <c r="AM16" s="434"/>
      <c r="AN16" s="435"/>
      <c r="AO16" s="435"/>
      <c r="AP16" s="435"/>
      <c r="AQ16" s="435"/>
      <c r="AR16" s="435"/>
      <c r="AS16" s="435"/>
      <c r="AT16" s="436"/>
      <c r="AU16" s="437"/>
      <c r="AV16" s="438"/>
      <c r="AW16" s="438"/>
      <c r="AX16" s="438"/>
      <c r="AY16" s="439" t="s">
        <v>155</v>
      </c>
      <c r="AZ16" s="440"/>
      <c r="BA16" s="440"/>
      <c r="BB16" s="440"/>
      <c r="BC16" s="440"/>
      <c r="BD16" s="440"/>
      <c r="BE16" s="440"/>
      <c r="BF16" s="440"/>
      <c r="BG16" s="440"/>
      <c r="BH16" s="440"/>
      <c r="BI16" s="440"/>
      <c r="BJ16" s="440"/>
      <c r="BK16" s="440"/>
      <c r="BL16" s="440"/>
      <c r="BM16" s="441"/>
      <c r="BN16" s="405">
        <v>2184292</v>
      </c>
      <c r="BO16" s="406"/>
      <c r="BP16" s="406"/>
      <c r="BQ16" s="406"/>
      <c r="BR16" s="406"/>
      <c r="BS16" s="406"/>
      <c r="BT16" s="406"/>
      <c r="BU16" s="407"/>
      <c r="BV16" s="405">
        <v>2000389</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156</v>
      </c>
      <c r="N17" s="517"/>
      <c r="O17" s="517"/>
      <c r="P17" s="517"/>
      <c r="Q17" s="518"/>
      <c r="R17" s="511" t="s">
        <v>157</v>
      </c>
      <c r="S17" s="512"/>
      <c r="T17" s="512"/>
      <c r="U17" s="512"/>
      <c r="V17" s="513"/>
      <c r="W17" s="421" t="s">
        <v>158</v>
      </c>
      <c r="X17" s="422"/>
      <c r="Y17" s="422"/>
      <c r="Z17" s="422"/>
      <c r="AA17" s="422"/>
      <c r="AB17" s="412"/>
      <c r="AC17" s="456">
        <v>695</v>
      </c>
      <c r="AD17" s="457"/>
      <c r="AE17" s="457"/>
      <c r="AF17" s="457"/>
      <c r="AG17" s="499"/>
      <c r="AH17" s="456">
        <v>762</v>
      </c>
      <c r="AI17" s="457"/>
      <c r="AJ17" s="457"/>
      <c r="AK17" s="457"/>
      <c r="AL17" s="458"/>
      <c r="AM17" s="434"/>
      <c r="AN17" s="435"/>
      <c r="AO17" s="435"/>
      <c r="AP17" s="435"/>
      <c r="AQ17" s="435"/>
      <c r="AR17" s="435"/>
      <c r="AS17" s="435"/>
      <c r="AT17" s="436"/>
      <c r="AU17" s="437"/>
      <c r="AV17" s="438"/>
      <c r="AW17" s="438"/>
      <c r="AX17" s="438"/>
      <c r="AY17" s="439" t="s">
        <v>159</v>
      </c>
      <c r="AZ17" s="440"/>
      <c r="BA17" s="440"/>
      <c r="BB17" s="440"/>
      <c r="BC17" s="440"/>
      <c r="BD17" s="440"/>
      <c r="BE17" s="440"/>
      <c r="BF17" s="440"/>
      <c r="BG17" s="440"/>
      <c r="BH17" s="440"/>
      <c r="BI17" s="440"/>
      <c r="BJ17" s="440"/>
      <c r="BK17" s="440"/>
      <c r="BL17" s="440"/>
      <c r="BM17" s="441"/>
      <c r="BN17" s="405">
        <v>386429</v>
      </c>
      <c r="BO17" s="406"/>
      <c r="BP17" s="406"/>
      <c r="BQ17" s="406"/>
      <c r="BR17" s="406"/>
      <c r="BS17" s="406"/>
      <c r="BT17" s="406"/>
      <c r="BU17" s="407"/>
      <c r="BV17" s="405">
        <v>395409</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160</v>
      </c>
      <c r="C18" s="448"/>
      <c r="D18" s="448"/>
      <c r="E18" s="528"/>
      <c r="F18" s="528"/>
      <c r="G18" s="528"/>
      <c r="H18" s="528"/>
      <c r="I18" s="528"/>
      <c r="J18" s="528"/>
      <c r="K18" s="528"/>
      <c r="L18" s="529">
        <v>250.13</v>
      </c>
      <c r="M18" s="529"/>
      <c r="N18" s="529"/>
      <c r="O18" s="529"/>
      <c r="P18" s="529"/>
      <c r="Q18" s="529"/>
      <c r="R18" s="530"/>
      <c r="S18" s="530"/>
      <c r="T18" s="530"/>
      <c r="U18" s="530"/>
      <c r="V18" s="531"/>
      <c r="W18" s="423"/>
      <c r="X18" s="424"/>
      <c r="Y18" s="424"/>
      <c r="Z18" s="424"/>
      <c r="AA18" s="424"/>
      <c r="AB18" s="415"/>
      <c r="AC18" s="532">
        <v>55.2</v>
      </c>
      <c r="AD18" s="533"/>
      <c r="AE18" s="533"/>
      <c r="AF18" s="533"/>
      <c r="AG18" s="534"/>
      <c r="AH18" s="532">
        <v>53.6</v>
      </c>
      <c r="AI18" s="533"/>
      <c r="AJ18" s="533"/>
      <c r="AK18" s="533"/>
      <c r="AL18" s="535"/>
      <c r="AM18" s="434"/>
      <c r="AN18" s="435"/>
      <c r="AO18" s="435"/>
      <c r="AP18" s="435"/>
      <c r="AQ18" s="435"/>
      <c r="AR18" s="435"/>
      <c r="AS18" s="435"/>
      <c r="AT18" s="436"/>
      <c r="AU18" s="437"/>
      <c r="AV18" s="438"/>
      <c r="AW18" s="438"/>
      <c r="AX18" s="438"/>
      <c r="AY18" s="439" t="s">
        <v>161</v>
      </c>
      <c r="AZ18" s="440"/>
      <c r="BA18" s="440"/>
      <c r="BB18" s="440"/>
      <c r="BC18" s="440"/>
      <c r="BD18" s="440"/>
      <c r="BE18" s="440"/>
      <c r="BF18" s="440"/>
      <c r="BG18" s="440"/>
      <c r="BH18" s="440"/>
      <c r="BI18" s="440"/>
      <c r="BJ18" s="440"/>
      <c r="BK18" s="440"/>
      <c r="BL18" s="440"/>
      <c r="BM18" s="441"/>
      <c r="BN18" s="405">
        <v>1986334</v>
      </c>
      <c r="BO18" s="406"/>
      <c r="BP18" s="406"/>
      <c r="BQ18" s="406"/>
      <c r="BR18" s="406"/>
      <c r="BS18" s="406"/>
      <c r="BT18" s="406"/>
      <c r="BU18" s="407"/>
      <c r="BV18" s="405">
        <v>2068030</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162</v>
      </c>
      <c r="C19" s="448"/>
      <c r="D19" s="448"/>
      <c r="E19" s="528"/>
      <c r="F19" s="528"/>
      <c r="G19" s="528"/>
      <c r="H19" s="528"/>
      <c r="I19" s="528"/>
      <c r="J19" s="528"/>
      <c r="K19" s="528"/>
      <c r="L19" s="536">
        <v>10</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163</v>
      </c>
      <c r="AZ19" s="440"/>
      <c r="BA19" s="440"/>
      <c r="BB19" s="440"/>
      <c r="BC19" s="440"/>
      <c r="BD19" s="440"/>
      <c r="BE19" s="440"/>
      <c r="BF19" s="440"/>
      <c r="BG19" s="440"/>
      <c r="BH19" s="440"/>
      <c r="BI19" s="440"/>
      <c r="BJ19" s="440"/>
      <c r="BK19" s="440"/>
      <c r="BL19" s="440"/>
      <c r="BM19" s="441"/>
      <c r="BN19" s="405">
        <v>2648822</v>
      </c>
      <c r="BO19" s="406"/>
      <c r="BP19" s="406"/>
      <c r="BQ19" s="406"/>
      <c r="BR19" s="406"/>
      <c r="BS19" s="406"/>
      <c r="BT19" s="406"/>
      <c r="BU19" s="407"/>
      <c r="BV19" s="405">
        <v>2434722</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164</v>
      </c>
      <c r="C20" s="448"/>
      <c r="D20" s="448"/>
      <c r="E20" s="528"/>
      <c r="F20" s="528"/>
      <c r="G20" s="528"/>
      <c r="H20" s="528"/>
      <c r="I20" s="528"/>
      <c r="J20" s="528"/>
      <c r="K20" s="528"/>
      <c r="L20" s="536">
        <v>1189</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165</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166</v>
      </c>
      <c r="C22" s="549"/>
      <c r="D22" s="550"/>
      <c r="E22" s="417" t="s">
        <v>1</v>
      </c>
      <c r="F22" s="422"/>
      <c r="G22" s="422"/>
      <c r="H22" s="422"/>
      <c r="I22" s="422"/>
      <c r="J22" s="422"/>
      <c r="K22" s="412"/>
      <c r="L22" s="417" t="s">
        <v>167</v>
      </c>
      <c r="M22" s="422"/>
      <c r="N22" s="422"/>
      <c r="O22" s="422"/>
      <c r="P22" s="412"/>
      <c r="Q22" s="580" t="s">
        <v>168</v>
      </c>
      <c r="R22" s="581"/>
      <c r="S22" s="581"/>
      <c r="T22" s="581"/>
      <c r="U22" s="581"/>
      <c r="V22" s="582"/>
      <c r="W22" s="548" t="s">
        <v>169</v>
      </c>
      <c r="X22" s="549"/>
      <c r="Y22" s="550"/>
      <c r="Z22" s="417" t="s">
        <v>1</v>
      </c>
      <c r="AA22" s="422"/>
      <c r="AB22" s="422"/>
      <c r="AC22" s="422"/>
      <c r="AD22" s="422"/>
      <c r="AE22" s="422"/>
      <c r="AF22" s="422"/>
      <c r="AG22" s="412"/>
      <c r="AH22" s="586" t="s">
        <v>170</v>
      </c>
      <c r="AI22" s="422"/>
      <c r="AJ22" s="422"/>
      <c r="AK22" s="422"/>
      <c r="AL22" s="412"/>
      <c r="AM22" s="586" t="s">
        <v>171</v>
      </c>
      <c r="AN22" s="587"/>
      <c r="AO22" s="587"/>
      <c r="AP22" s="587"/>
      <c r="AQ22" s="587"/>
      <c r="AR22" s="588"/>
      <c r="AS22" s="580" t="s">
        <v>168</v>
      </c>
      <c r="AT22" s="581"/>
      <c r="AU22" s="581"/>
      <c r="AV22" s="581"/>
      <c r="AW22" s="581"/>
      <c r="AX22" s="592"/>
      <c r="AY22" s="365" t="s">
        <v>172</v>
      </c>
      <c r="AZ22" s="366"/>
      <c r="BA22" s="366"/>
      <c r="BB22" s="366"/>
      <c r="BC22" s="366"/>
      <c r="BD22" s="366"/>
      <c r="BE22" s="366"/>
      <c r="BF22" s="366"/>
      <c r="BG22" s="366"/>
      <c r="BH22" s="366"/>
      <c r="BI22" s="366"/>
      <c r="BJ22" s="366"/>
      <c r="BK22" s="366"/>
      <c r="BL22" s="366"/>
      <c r="BM22" s="367"/>
      <c r="BN22" s="368">
        <v>3217224</v>
      </c>
      <c r="BO22" s="369"/>
      <c r="BP22" s="369"/>
      <c r="BQ22" s="369"/>
      <c r="BR22" s="369"/>
      <c r="BS22" s="369"/>
      <c r="BT22" s="369"/>
      <c r="BU22" s="370"/>
      <c r="BV22" s="368">
        <v>3299521</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173</v>
      </c>
      <c r="AZ23" s="440"/>
      <c r="BA23" s="440"/>
      <c r="BB23" s="440"/>
      <c r="BC23" s="440"/>
      <c r="BD23" s="440"/>
      <c r="BE23" s="440"/>
      <c r="BF23" s="440"/>
      <c r="BG23" s="440"/>
      <c r="BH23" s="440"/>
      <c r="BI23" s="440"/>
      <c r="BJ23" s="440"/>
      <c r="BK23" s="440"/>
      <c r="BL23" s="440"/>
      <c r="BM23" s="441"/>
      <c r="BN23" s="405">
        <v>2928967</v>
      </c>
      <c r="BO23" s="406"/>
      <c r="BP23" s="406"/>
      <c r="BQ23" s="406"/>
      <c r="BR23" s="406"/>
      <c r="BS23" s="406"/>
      <c r="BT23" s="406"/>
      <c r="BU23" s="407"/>
      <c r="BV23" s="405">
        <v>2994265</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174</v>
      </c>
      <c r="F24" s="435"/>
      <c r="G24" s="435"/>
      <c r="H24" s="435"/>
      <c r="I24" s="435"/>
      <c r="J24" s="435"/>
      <c r="K24" s="436"/>
      <c r="L24" s="456">
        <v>1</v>
      </c>
      <c r="M24" s="457"/>
      <c r="N24" s="457"/>
      <c r="O24" s="457"/>
      <c r="P24" s="499"/>
      <c r="Q24" s="456">
        <v>6000</v>
      </c>
      <c r="R24" s="457"/>
      <c r="S24" s="457"/>
      <c r="T24" s="457"/>
      <c r="U24" s="457"/>
      <c r="V24" s="499"/>
      <c r="W24" s="551"/>
      <c r="X24" s="552"/>
      <c r="Y24" s="553"/>
      <c r="Z24" s="455" t="s">
        <v>175</v>
      </c>
      <c r="AA24" s="435"/>
      <c r="AB24" s="435"/>
      <c r="AC24" s="435"/>
      <c r="AD24" s="435"/>
      <c r="AE24" s="435"/>
      <c r="AF24" s="435"/>
      <c r="AG24" s="436"/>
      <c r="AH24" s="456">
        <v>63</v>
      </c>
      <c r="AI24" s="457"/>
      <c r="AJ24" s="457"/>
      <c r="AK24" s="457"/>
      <c r="AL24" s="499"/>
      <c r="AM24" s="456">
        <v>178290</v>
      </c>
      <c r="AN24" s="457"/>
      <c r="AO24" s="457"/>
      <c r="AP24" s="457"/>
      <c r="AQ24" s="457"/>
      <c r="AR24" s="499"/>
      <c r="AS24" s="456">
        <v>2830</v>
      </c>
      <c r="AT24" s="457"/>
      <c r="AU24" s="457"/>
      <c r="AV24" s="457"/>
      <c r="AW24" s="457"/>
      <c r="AX24" s="458"/>
      <c r="AY24" s="521" t="s">
        <v>176</v>
      </c>
      <c r="AZ24" s="522"/>
      <c r="BA24" s="522"/>
      <c r="BB24" s="522"/>
      <c r="BC24" s="522"/>
      <c r="BD24" s="522"/>
      <c r="BE24" s="522"/>
      <c r="BF24" s="522"/>
      <c r="BG24" s="522"/>
      <c r="BH24" s="522"/>
      <c r="BI24" s="522"/>
      <c r="BJ24" s="522"/>
      <c r="BK24" s="522"/>
      <c r="BL24" s="522"/>
      <c r="BM24" s="523"/>
      <c r="BN24" s="405">
        <v>1968069</v>
      </c>
      <c r="BO24" s="406"/>
      <c r="BP24" s="406"/>
      <c r="BQ24" s="406"/>
      <c r="BR24" s="406"/>
      <c r="BS24" s="406"/>
      <c r="BT24" s="406"/>
      <c r="BU24" s="407"/>
      <c r="BV24" s="405">
        <v>1992293</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177</v>
      </c>
      <c r="F25" s="435"/>
      <c r="G25" s="435"/>
      <c r="H25" s="435"/>
      <c r="I25" s="435"/>
      <c r="J25" s="435"/>
      <c r="K25" s="436"/>
      <c r="L25" s="456">
        <v>1</v>
      </c>
      <c r="M25" s="457"/>
      <c r="N25" s="457"/>
      <c r="O25" s="457"/>
      <c r="P25" s="499"/>
      <c r="Q25" s="456">
        <v>5440</v>
      </c>
      <c r="R25" s="457"/>
      <c r="S25" s="457"/>
      <c r="T25" s="457"/>
      <c r="U25" s="457"/>
      <c r="V25" s="499"/>
      <c r="W25" s="551"/>
      <c r="X25" s="552"/>
      <c r="Y25" s="553"/>
      <c r="Z25" s="455" t="s">
        <v>178</v>
      </c>
      <c r="AA25" s="435"/>
      <c r="AB25" s="435"/>
      <c r="AC25" s="435"/>
      <c r="AD25" s="435"/>
      <c r="AE25" s="435"/>
      <c r="AF25" s="435"/>
      <c r="AG25" s="436"/>
      <c r="AH25" s="456" t="s">
        <v>131</v>
      </c>
      <c r="AI25" s="457"/>
      <c r="AJ25" s="457"/>
      <c r="AK25" s="457"/>
      <c r="AL25" s="499"/>
      <c r="AM25" s="456" t="s">
        <v>131</v>
      </c>
      <c r="AN25" s="457"/>
      <c r="AO25" s="457"/>
      <c r="AP25" s="457"/>
      <c r="AQ25" s="457"/>
      <c r="AR25" s="499"/>
      <c r="AS25" s="456" t="s">
        <v>131</v>
      </c>
      <c r="AT25" s="457"/>
      <c r="AU25" s="457"/>
      <c r="AV25" s="457"/>
      <c r="AW25" s="457"/>
      <c r="AX25" s="458"/>
      <c r="AY25" s="365" t="s">
        <v>179</v>
      </c>
      <c r="AZ25" s="366"/>
      <c r="BA25" s="366"/>
      <c r="BB25" s="366"/>
      <c r="BC25" s="366"/>
      <c r="BD25" s="366"/>
      <c r="BE25" s="366"/>
      <c r="BF25" s="366"/>
      <c r="BG25" s="366"/>
      <c r="BH25" s="366"/>
      <c r="BI25" s="366"/>
      <c r="BJ25" s="366"/>
      <c r="BK25" s="366"/>
      <c r="BL25" s="366"/>
      <c r="BM25" s="367"/>
      <c r="BN25" s="368">
        <v>52876</v>
      </c>
      <c r="BO25" s="369"/>
      <c r="BP25" s="369"/>
      <c r="BQ25" s="369"/>
      <c r="BR25" s="369"/>
      <c r="BS25" s="369"/>
      <c r="BT25" s="369"/>
      <c r="BU25" s="370"/>
      <c r="BV25" s="368">
        <v>71515</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180</v>
      </c>
      <c r="F26" s="435"/>
      <c r="G26" s="435"/>
      <c r="H26" s="435"/>
      <c r="I26" s="435"/>
      <c r="J26" s="435"/>
      <c r="K26" s="436"/>
      <c r="L26" s="456">
        <v>1</v>
      </c>
      <c r="M26" s="457"/>
      <c r="N26" s="457"/>
      <c r="O26" s="457"/>
      <c r="P26" s="499"/>
      <c r="Q26" s="456">
        <v>5190</v>
      </c>
      <c r="R26" s="457"/>
      <c r="S26" s="457"/>
      <c r="T26" s="457"/>
      <c r="U26" s="457"/>
      <c r="V26" s="499"/>
      <c r="W26" s="551"/>
      <c r="X26" s="552"/>
      <c r="Y26" s="553"/>
      <c r="Z26" s="455" t="s">
        <v>181</v>
      </c>
      <c r="AA26" s="557"/>
      <c r="AB26" s="557"/>
      <c r="AC26" s="557"/>
      <c r="AD26" s="557"/>
      <c r="AE26" s="557"/>
      <c r="AF26" s="557"/>
      <c r="AG26" s="558"/>
      <c r="AH26" s="456" t="s">
        <v>131</v>
      </c>
      <c r="AI26" s="457"/>
      <c r="AJ26" s="457"/>
      <c r="AK26" s="457"/>
      <c r="AL26" s="499"/>
      <c r="AM26" s="456" t="s">
        <v>182</v>
      </c>
      <c r="AN26" s="457"/>
      <c r="AO26" s="457"/>
      <c r="AP26" s="457"/>
      <c r="AQ26" s="457"/>
      <c r="AR26" s="499"/>
      <c r="AS26" s="456" t="s">
        <v>131</v>
      </c>
      <c r="AT26" s="457"/>
      <c r="AU26" s="457"/>
      <c r="AV26" s="457"/>
      <c r="AW26" s="457"/>
      <c r="AX26" s="458"/>
      <c r="AY26" s="408" t="s">
        <v>183</v>
      </c>
      <c r="AZ26" s="409"/>
      <c r="BA26" s="409"/>
      <c r="BB26" s="409"/>
      <c r="BC26" s="409"/>
      <c r="BD26" s="409"/>
      <c r="BE26" s="409"/>
      <c r="BF26" s="409"/>
      <c r="BG26" s="409"/>
      <c r="BH26" s="409"/>
      <c r="BI26" s="409"/>
      <c r="BJ26" s="409"/>
      <c r="BK26" s="409"/>
      <c r="BL26" s="409"/>
      <c r="BM26" s="410"/>
      <c r="BN26" s="405" t="s">
        <v>131</v>
      </c>
      <c r="BO26" s="406"/>
      <c r="BP26" s="406"/>
      <c r="BQ26" s="406"/>
      <c r="BR26" s="406"/>
      <c r="BS26" s="406"/>
      <c r="BT26" s="406"/>
      <c r="BU26" s="407"/>
      <c r="BV26" s="405" t="s">
        <v>184</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185</v>
      </c>
      <c r="F27" s="435"/>
      <c r="G27" s="435"/>
      <c r="H27" s="435"/>
      <c r="I27" s="435"/>
      <c r="J27" s="435"/>
      <c r="K27" s="436"/>
      <c r="L27" s="456">
        <v>1</v>
      </c>
      <c r="M27" s="457"/>
      <c r="N27" s="457"/>
      <c r="O27" s="457"/>
      <c r="P27" s="499"/>
      <c r="Q27" s="456">
        <v>2320</v>
      </c>
      <c r="R27" s="457"/>
      <c r="S27" s="457"/>
      <c r="T27" s="457"/>
      <c r="U27" s="457"/>
      <c r="V27" s="499"/>
      <c r="W27" s="551"/>
      <c r="X27" s="552"/>
      <c r="Y27" s="553"/>
      <c r="Z27" s="455" t="s">
        <v>186</v>
      </c>
      <c r="AA27" s="435"/>
      <c r="AB27" s="435"/>
      <c r="AC27" s="435"/>
      <c r="AD27" s="435"/>
      <c r="AE27" s="435"/>
      <c r="AF27" s="435"/>
      <c r="AG27" s="436"/>
      <c r="AH27" s="456">
        <v>4</v>
      </c>
      <c r="AI27" s="457"/>
      <c r="AJ27" s="457"/>
      <c r="AK27" s="457"/>
      <c r="AL27" s="499"/>
      <c r="AM27" s="456">
        <v>12244</v>
      </c>
      <c r="AN27" s="457"/>
      <c r="AO27" s="457"/>
      <c r="AP27" s="457"/>
      <c r="AQ27" s="457"/>
      <c r="AR27" s="499"/>
      <c r="AS27" s="456">
        <v>3061</v>
      </c>
      <c r="AT27" s="457"/>
      <c r="AU27" s="457"/>
      <c r="AV27" s="457"/>
      <c r="AW27" s="457"/>
      <c r="AX27" s="458"/>
      <c r="AY27" s="500" t="s">
        <v>187</v>
      </c>
      <c r="AZ27" s="501"/>
      <c r="BA27" s="501"/>
      <c r="BB27" s="501"/>
      <c r="BC27" s="501"/>
      <c r="BD27" s="501"/>
      <c r="BE27" s="501"/>
      <c r="BF27" s="501"/>
      <c r="BG27" s="501"/>
      <c r="BH27" s="501"/>
      <c r="BI27" s="501"/>
      <c r="BJ27" s="501"/>
      <c r="BK27" s="501"/>
      <c r="BL27" s="501"/>
      <c r="BM27" s="502"/>
      <c r="BN27" s="524" t="s">
        <v>131</v>
      </c>
      <c r="BO27" s="525"/>
      <c r="BP27" s="525"/>
      <c r="BQ27" s="525"/>
      <c r="BR27" s="525"/>
      <c r="BS27" s="525"/>
      <c r="BT27" s="525"/>
      <c r="BU27" s="526"/>
      <c r="BV27" s="524" t="s">
        <v>131</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188</v>
      </c>
      <c r="F28" s="435"/>
      <c r="G28" s="435"/>
      <c r="H28" s="435"/>
      <c r="I28" s="435"/>
      <c r="J28" s="435"/>
      <c r="K28" s="436"/>
      <c r="L28" s="456">
        <v>1</v>
      </c>
      <c r="M28" s="457"/>
      <c r="N28" s="457"/>
      <c r="O28" s="457"/>
      <c r="P28" s="499"/>
      <c r="Q28" s="456">
        <v>1790</v>
      </c>
      <c r="R28" s="457"/>
      <c r="S28" s="457"/>
      <c r="T28" s="457"/>
      <c r="U28" s="457"/>
      <c r="V28" s="499"/>
      <c r="W28" s="551"/>
      <c r="X28" s="552"/>
      <c r="Y28" s="553"/>
      <c r="Z28" s="455" t="s">
        <v>189</v>
      </c>
      <c r="AA28" s="435"/>
      <c r="AB28" s="435"/>
      <c r="AC28" s="435"/>
      <c r="AD28" s="435"/>
      <c r="AE28" s="435"/>
      <c r="AF28" s="435"/>
      <c r="AG28" s="436"/>
      <c r="AH28" s="456" t="s">
        <v>131</v>
      </c>
      <c r="AI28" s="457"/>
      <c r="AJ28" s="457"/>
      <c r="AK28" s="457"/>
      <c r="AL28" s="499"/>
      <c r="AM28" s="456" t="s">
        <v>131</v>
      </c>
      <c r="AN28" s="457"/>
      <c r="AO28" s="457"/>
      <c r="AP28" s="457"/>
      <c r="AQ28" s="457"/>
      <c r="AR28" s="499"/>
      <c r="AS28" s="456" t="s">
        <v>131</v>
      </c>
      <c r="AT28" s="457"/>
      <c r="AU28" s="457"/>
      <c r="AV28" s="457"/>
      <c r="AW28" s="457"/>
      <c r="AX28" s="458"/>
      <c r="AY28" s="559" t="s">
        <v>190</v>
      </c>
      <c r="AZ28" s="560"/>
      <c r="BA28" s="560"/>
      <c r="BB28" s="561"/>
      <c r="BC28" s="365" t="s">
        <v>47</v>
      </c>
      <c r="BD28" s="366"/>
      <c r="BE28" s="366"/>
      <c r="BF28" s="366"/>
      <c r="BG28" s="366"/>
      <c r="BH28" s="366"/>
      <c r="BI28" s="366"/>
      <c r="BJ28" s="366"/>
      <c r="BK28" s="366"/>
      <c r="BL28" s="366"/>
      <c r="BM28" s="367"/>
      <c r="BN28" s="368">
        <v>655836</v>
      </c>
      <c r="BO28" s="369"/>
      <c r="BP28" s="369"/>
      <c r="BQ28" s="369"/>
      <c r="BR28" s="369"/>
      <c r="BS28" s="369"/>
      <c r="BT28" s="369"/>
      <c r="BU28" s="370"/>
      <c r="BV28" s="368">
        <v>447345</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191</v>
      </c>
      <c r="F29" s="435"/>
      <c r="G29" s="435"/>
      <c r="H29" s="435"/>
      <c r="I29" s="435"/>
      <c r="J29" s="435"/>
      <c r="K29" s="436"/>
      <c r="L29" s="456">
        <v>7</v>
      </c>
      <c r="M29" s="457"/>
      <c r="N29" s="457"/>
      <c r="O29" s="457"/>
      <c r="P29" s="499"/>
      <c r="Q29" s="456">
        <v>1580</v>
      </c>
      <c r="R29" s="457"/>
      <c r="S29" s="457"/>
      <c r="T29" s="457"/>
      <c r="U29" s="457"/>
      <c r="V29" s="499"/>
      <c r="W29" s="554"/>
      <c r="X29" s="555"/>
      <c r="Y29" s="556"/>
      <c r="Z29" s="455" t="s">
        <v>192</v>
      </c>
      <c r="AA29" s="435"/>
      <c r="AB29" s="435"/>
      <c r="AC29" s="435"/>
      <c r="AD29" s="435"/>
      <c r="AE29" s="435"/>
      <c r="AF29" s="435"/>
      <c r="AG29" s="436"/>
      <c r="AH29" s="456">
        <v>67</v>
      </c>
      <c r="AI29" s="457"/>
      <c r="AJ29" s="457"/>
      <c r="AK29" s="457"/>
      <c r="AL29" s="499"/>
      <c r="AM29" s="456">
        <v>190534</v>
      </c>
      <c r="AN29" s="457"/>
      <c r="AO29" s="457"/>
      <c r="AP29" s="457"/>
      <c r="AQ29" s="457"/>
      <c r="AR29" s="499"/>
      <c r="AS29" s="456">
        <v>2844</v>
      </c>
      <c r="AT29" s="457"/>
      <c r="AU29" s="457"/>
      <c r="AV29" s="457"/>
      <c r="AW29" s="457"/>
      <c r="AX29" s="458"/>
      <c r="AY29" s="562"/>
      <c r="AZ29" s="563"/>
      <c r="BA29" s="563"/>
      <c r="BB29" s="564"/>
      <c r="BC29" s="439" t="s">
        <v>193</v>
      </c>
      <c r="BD29" s="440"/>
      <c r="BE29" s="440"/>
      <c r="BF29" s="440"/>
      <c r="BG29" s="440"/>
      <c r="BH29" s="440"/>
      <c r="BI29" s="440"/>
      <c r="BJ29" s="440"/>
      <c r="BK29" s="440"/>
      <c r="BL29" s="440"/>
      <c r="BM29" s="441"/>
      <c r="BN29" s="405">
        <v>149671</v>
      </c>
      <c r="BO29" s="406"/>
      <c r="BP29" s="406"/>
      <c r="BQ29" s="406"/>
      <c r="BR29" s="406"/>
      <c r="BS29" s="406"/>
      <c r="BT29" s="406"/>
      <c r="BU29" s="407"/>
      <c r="BV29" s="405">
        <v>129474</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194</v>
      </c>
      <c r="X30" s="573"/>
      <c r="Y30" s="573"/>
      <c r="Z30" s="573"/>
      <c r="AA30" s="573"/>
      <c r="AB30" s="573"/>
      <c r="AC30" s="573"/>
      <c r="AD30" s="573"/>
      <c r="AE30" s="573"/>
      <c r="AF30" s="573"/>
      <c r="AG30" s="574"/>
      <c r="AH30" s="532">
        <v>97</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49</v>
      </c>
      <c r="BD30" s="522"/>
      <c r="BE30" s="522"/>
      <c r="BF30" s="522"/>
      <c r="BG30" s="522"/>
      <c r="BH30" s="522"/>
      <c r="BI30" s="522"/>
      <c r="BJ30" s="522"/>
      <c r="BK30" s="522"/>
      <c r="BL30" s="522"/>
      <c r="BM30" s="523"/>
      <c r="BN30" s="524">
        <v>1132739</v>
      </c>
      <c r="BO30" s="525"/>
      <c r="BP30" s="525"/>
      <c r="BQ30" s="525"/>
      <c r="BR30" s="525"/>
      <c r="BS30" s="525"/>
      <c r="BT30" s="525"/>
      <c r="BU30" s="526"/>
      <c r="BV30" s="524">
        <v>1042672</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195</v>
      </c>
      <c r="D32" s="568"/>
      <c r="E32" s="568"/>
      <c r="F32" s="568"/>
      <c r="G32" s="568"/>
      <c r="H32" s="568"/>
      <c r="I32" s="568"/>
      <c r="J32" s="568"/>
      <c r="K32" s="568"/>
      <c r="L32" s="568"/>
      <c r="M32" s="568"/>
      <c r="N32" s="568"/>
      <c r="O32" s="568"/>
      <c r="P32" s="568"/>
      <c r="Q32" s="568"/>
      <c r="R32" s="568"/>
      <c r="S32" s="568"/>
      <c r="U32" s="409" t="s">
        <v>196</v>
      </c>
      <c r="V32" s="409"/>
      <c r="W32" s="409"/>
      <c r="X32" s="409"/>
      <c r="Y32" s="409"/>
      <c r="Z32" s="409"/>
      <c r="AA32" s="409"/>
      <c r="AB32" s="409"/>
      <c r="AC32" s="409"/>
      <c r="AD32" s="409"/>
      <c r="AE32" s="409"/>
      <c r="AF32" s="409"/>
      <c r="AG32" s="409"/>
      <c r="AH32" s="409"/>
      <c r="AI32" s="409"/>
      <c r="AJ32" s="409"/>
      <c r="AK32" s="409"/>
      <c r="AM32" s="409" t="s">
        <v>197</v>
      </c>
      <c r="AN32" s="409"/>
      <c r="AO32" s="409"/>
      <c r="AP32" s="409"/>
      <c r="AQ32" s="409"/>
      <c r="AR32" s="409"/>
      <c r="AS32" s="409"/>
      <c r="AT32" s="409"/>
      <c r="AU32" s="409"/>
      <c r="AV32" s="409"/>
      <c r="AW32" s="409"/>
      <c r="AX32" s="409"/>
      <c r="AY32" s="409"/>
      <c r="AZ32" s="409"/>
      <c r="BA32" s="409"/>
      <c r="BB32" s="409"/>
      <c r="BC32" s="409"/>
      <c r="BE32" s="409" t="s">
        <v>198</v>
      </c>
      <c r="BF32" s="409"/>
      <c r="BG32" s="409"/>
      <c r="BH32" s="409"/>
      <c r="BI32" s="409"/>
      <c r="BJ32" s="409"/>
      <c r="BK32" s="409"/>
      <c r="BL32" s="409"/>
      <c r="BM32" s="409"/>
      <c r="BN32" s="409"/>
      <c r="BO32" s="409"/>
      <c r="BP32" s="409"/>
      <c r="BQ32" s="409"/>
      <c r="BR32" s="409"/>
      <c r="BS32" s="409"/>
      <c r="BT32" s="409"/>
      <c r="BU32" s="409"/>
      <c r="BW32" s="409" t="s">
        <v>199</v>
      </c>
      <c r="BX32" s="409"/>
      <c r="BY32" s="409"/>
      <c r="BZ32" s="409"/>
      <c r="CA32" s="409"/>
      <c r="CB32" s="409"/>
      <c r="CC32" s="409"/>
      <c r="CD32" s="409"/>
      <c r="CE32" s="409"/>
      <c r="CF32" s="409"/>
      <c r="CG32" s="409"/>
      <c r="CH32" s="409"/>
      <c r="CI32" s="409"/>
      <c r="CJ32" s="409"/>
      <c r="CK32" s="409"/>
      <c r="CL32" s="409"/>
      <c r="CM32" s="409"/>
      <c r="CO32" s="409" t="s">
        <v>200</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201</v>
      </c>
      <c r="D33" s="429"/>
      <c r="E33" s="394" t="s">
        <v>202</v>
      </c>
      <c r="F33" s="394"/>
      <c r="G33" s="394"/>
      <c r="H33" s="394"/>
      <c r="I33" s="394"/>
      <c r="J33" s="394"/>
      <c r="K33" s="394"/>
      <c r="L33" s="394"/>
      <c r="M33" s="394"/>
      <c r="N33" s="394"/>
      <c r="O33" s="394"/>
      <c r="P33" s="394"/>
      <c r="Q33" s="394"/>
      <c r="R33" s="394"/>
      <c r="S33" s="394"/>
      <c r="T33" s="203"/>
      <c r="U33" s="429" t="s">
        <v>203</v>
      </c>
      <c r="V33" s="429"/>
      <c r="W33" s="394" t="s">
        <v>202</v>
      </c>
      <c r="X33" s="394"/>
      <c r="Y33" s="394"/>
      <c r="Z33" s="394"/>
      <c r="AA33" s="394"/>
      <c r="AB33" s="394"/>
      <c r="AC33" s="394"/>
      <c r="AD33" s="394"/>
      <c r="AE33" s="394"/>
      <c r="AF33" s="394"/>
      <c r="AG33" s="394"/>
      <c r="AH33" s="394"/>
      <c r="AI33" s="394"/>
      <c r="AJ33" s="394"/>
      <c r="AK33" s="394"/>
      <c r="AL33" s="203"/>
      <c r="AM33" s="429" t="s">
        <v>204</v>
      </c>
      <c r="AN33" s="429"/>
      <c r="AO33" s="394" t="s">
        <v>202</v>
      </c>
      <c r="AP33" s="394"/>
      <c r="AQ33" s="394"/>
      <c r="AR33" s="394"/>
      <c r="AS33" s="394"/>
      <c r="AT33" s="394"/>
      <c r="AU33" s="394"/>
      <c r="AV33" s="394"/>
      <c r="AW33" s="394"/>
      <c r="AX33" s="394"/>
      <c r="AY33" s="394"/>
      <c r="AZ33" s="394"/>
      <c r="BA33" s="394"/>
      <c r="BB33" s="394"/>
      <c r="BC33" s="394"/>
      <c r="BD33" s="204"/>
      <c r="BE33" s="394" t="s">
        <v>205</v>
      </c>
      <c r="BF33" s="394"/>
      <c r="BG33" s="394" t="s">
        <v>206</v>
      </c>
      <c r="BH33" s="394"/>
      <c r="BI33" s="394"/>
      <c r="BJ33" s="394"/>
      <c r="BK33" s="394"/>
      <c r="BL33" s="394"/>
      <c r="BM33" s="394"/>
      <c r="BN33" s="394"/>
      <c r="BO33" s="394"/>
      <c r="BP33" s="394"/>
      <c r="BQ33" s="394"/>
      <c r="BR33" s="394"/>
      <c r="BS33" s="394"/>
      <c r="BT33" s="394"/>
      <c r="BU33" s="394"/>
      <c r="BV33" s="204"/>
      <c r="BW33" s="429" t="s">
        <v>205</v>
      </c>
      <c r="BX33" s="429"/>
      <c r="BY33" s="394" t="s">
        <v>207</v>
      </c>
      <c r="BZ33" s="394"/>
      <c r="CA33" s="394"/>
      <c r="CB33" s="394"/>
      <c r="CC33" s="394"/>
      <c r="CD33" s="394"/>
      <c r="CE33" s="394"/>
      <c r="CF33" s="394"/>
      <c r="CG33" s="394"/>
      <c r="CH33" s="394"/>
      <c r="CI33" s="394"/>
      <c r="CJ33" s="394"/>
      <c r="CK33" s="394"/>
      <c r="CL33" s="394"/>
      <c r="CM33" s="394"/>
      <c r="CN33" s="203"/>
      <c r="CO33" s="429" t="s">
        <v>203</v>
      </c>
      <c r="CP33" s="429"/>
      <c r="CQ33" s="394" t="s">
        <v>208</v>
      </c>
      <c r="CR33" s="394"/>
      <c r="CS33" s="394"/>
      <c r="CT33" s="394"/>
      <c r="CU33" s="394"/>
      <c r="CV33" s="394"/>
      <c r="CW33" s="394"/>
      <c r="CX33" s="394"/>
      <c r="CY33" s="394"/>
      <c r="CZ33" s="394"/>
      <c r="DA33" s="394"/>
      <c r="DB33" s="394"/>
      <c r="DC33" s="394"/>
      <c r="DD33" s="394"/>
      <c r="DE33" s="394"/>
      <c r="DF33" s="203"/>
      <c r="DG33" s="594" t="s">
        <v>209</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2</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f>IF(AO34="","",MAX(C34:D43,U34:V43)+1)</f>
        <v>6</v>
      </c>
      <c r="AN34" s="595"/>
      <c r="AO34" s="596" t="str">
        <f>IF('各会計、関係団体の財政状況及び健全化判断比率'!B32="","",'各会計、関係団体の財政状況及び健全化判断比率'!B32)</f>
        <v>簡易水道事業特別会計</v>
      </c>
      <c r="AP34" s="596"/>
      <c r="AQ34" s="596"/>
      <c r="AR34" s="596"/>
      <c r="AS34" s="596"/>
      <c r="AT34" s="596"/>
      <c r="AU34" s="596"/>
      <c r="AV34" s="596"/>
      <c r="AW34" s="596"/>
      <c r="AX34" s="596"/>
      <c r="AY34" s="596"/>
      <c r="AZ34" s="596"/>
      <c r="BA34" s="596"/>
      <c r="BB34" s="596"/>
      <c r="BC34" s="596"/>
      <c r="BD34" s="178"/>
      <c r="BE34" s="595">
        <f>IF(BG34="","",MAX(C34:D43,U34:V43,AM34:AN43)+1)</f>
        <v>7</v>
      </c>
      <c r="BF34" s="595"/>
      <c r="BG34" s="596" t="str">
        <f>IF('各会計、関係団体の財政状況及び健全化判断比率'!B33="","",'各会計、関係団体の財政状況及び健全化判断比率'!B33)</f>
        <v>公共下水道事業特別会計</v>
      </c>
      <c r="BH34" s="596"/>
      <c r="BI34" s="596"/>
      <c r="BJ34" s="596"/>
      <c r="BK34" s="596"/>
      <c r="BL34" s="596"/>
      <c r="BM34" s="596"/>
      <c r="BN34" s="596"/>
      <c r="BO34" s="596"/>
      <c r="BP34" s="596"/>
      <c r="BQ34" s="596"/>
      <c r="BR34" s="596"/>
      <c r="BS34" s="596"/>
      <c r="BT34" s="596"/>
      <c r="BU34" s="596"/>
      <c r="BV34" s="178"/>
      <c r="BW34" s="595">
        <f>IF(BY34="","",MAX(C34:D43,U34:V43,AM34:AN43,BE34:BF43)+1)</f>
        <v>8</v>
      </c>
      <c r="BX34" s="595"/>
      <c r="BY34" s="596" t="str">
        <f>IF('各会計、関係団体の財政状況及び健全化判断比率'!B68="","",'各会計、関係団体の財政状況及び健全化判断比率'!B68)</f>
        <v>愛別町外３町塵芥処理組合</v>
      </c>
      <c r="BZ34" s="596"/>
      <c r="CA34" s="596"/>
      <c r="CB34" s="596"/>
      <c r="CC34" s="596"/>
      <c r="CD34" s="596"/>
      <c r="CE34" s="596"/>
      <c r="CF34" s="596"/>
      <c r="CG34" s="596"/>
      <c r="CH34" s="596"/>
      <c r="CI34" s="596"/>
      <c r="CJ34" s="596"/>
      <c r="CK34" s="596"/>
      <c r="CL34" s="596"/>
      <c r="CM34" s="596"/>
      <c r="CN34" s="178"/>
      <c r="CO34" s="595" t="str">
        <f>IF(CQ34="","",MAX(C34:D43,U34:V43,AM34:AN43,BE34:BF43,BW34:BX43)+1)</f>
        <v/>
      </c>
      <c r="CP34" s="595"/>
      <c r="CQ34" s="596" t="str">
        <f>IF('各会計、関係団体の財政状況及び健全化判断比率'!BS7="","",'各会計、関係団体の財政状況及び健全化判断比率'!BS7)</f>
        <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t="str">
        <f>IF(E35="","",C34+1)</f>
        <v/>
      </c>
      <c r="D35" s="595"/>
      <c r="E35" s="596" t="str">
        <f>IF('各会計、関係団体の財政状況及び健全化判断比率'!B8="","",'各会計、関係団体の財政状況及び健全化判断比率'!B8)</f>
        <v/>
      </c>
      <c r="F35" s="596"/>
      <c r="G35" s="596"/>
      <c r="H35" s="596"/>
      <c r="I35" s="596"/>
      <c r="J35" s="596"/>
      <c r="K35" s="596"/>
      <c r="L35" s="596"/>
      <c r="M35" s="596"/>
      <c r="N35" s="596"/>
      <c r="O35" s="596"/>
      <c r="P35" s="596"/>
      <c r="Q35" s="596"/>
      <c r="R35" s="596"/>
      <c r="S35" s="596"/>
      <c r="T35" s="178"/>
      <c r="U35" s="595">
        <f>IF(W35="","",U34+1)</f>
        <v>3</v>
      </c>
      <c r="V35" s="595"/>
      <c r="W35" s="596" t="str">
        <f>IF('各会計、関係団体の財政状況及び健全化判断比率'!B29="","",'各会計、関係団体の財政状況及び健全化判断比率'!B29)</f>
        <v>国民健康保険診療所事業特別会計</v>
      </c>
      <c r="X35" s="596"/>
      <c r="Y35" s="596"/>
      <c r="Z35" s="596"/>
      <c r="AA35" s="596"/>
      <c r="AB35" s="596"/>
      <c r="AC35" s="596"/>
      <c r="AD35" s="596"/>
      <c r="AE35" s="596"/>
      <c r="AF35" s="596"/>
      <c r="AG35" s="596"/>
      <c r="AH35" s="596"/>
      <c r="AI35" s="596"/>
      <c r="AJ35" s="596"/>
      <c r="AK35" s="596"/>
      <c r="AL35" s="178"/>
      <c r="AM35" s="595" t="str">
        <f t="shared" ref="AM35:AM43" si="0">IF(AO35="","",AM34+1)</f>
        <v/>
      </c>
      <c r="AN35" s="595"/>
      <c r="AO35" s="596"/>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9</v>
      </c>
      <c r="BX35" s="595"/>
      <c r="BY35" s="596" t="str">
        <f>IF('各会計、関係団体の財政状況及び健全化判断比率'!B69="","",'各会計、関係団体の財政状況及び健全化判断比率'!B69)</f>
        <v>大雪浄化組合</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4</v>
      </c>
      <c r="V36" s="595"/>
      <c r="W36" s="596" t="str">
        <f>IF('各会計、関係団体の財政状況及び健全化判断比率'!B30="","",'各会計、関係団体の財政状況及び健全化判断比率'!B30)</f>
        <v>介護保険事業特別会計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10</v>
      </c>
      <c r="BX36" s="595"/>
      <c r="BY36" s="596" t="str">
        <f>IF('各会計、関係団体の財政状況及び健全化判断比率'!B70="","",'各会計、関係団体の財政状況及び健全化判断比率'!B70)</f>
        <v>大雪消防組合</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f t="shared" si="4"/>
        <v>5</v>
      </c>
      <c r="V37" s="595"/>
      <c r="W37" s="596" t="str">
        <f>IF('各会計、関係団体の財政状況及び健全化判断比率'!B31="","",'各会計、関係団体の財政状況及び健全化判断比率'!B31)</f>
        <v>後期高齢者医療特別会計</v>
      </c>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11</v>
      </c>
      <c r="BX37" s="595"/>
      <c r="BY37" s="596" t="str">
        <f>IF('各会計、関係団体の財政状況及び健全化判断比率'!B71="","",'各会計、関係団体の財政状況及び健全化判断比率'!B71)</f>
        <v>上川教育研修センター</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12</v>
      </c>
      <c r="BX38" s="595"/>
      <c r="BY38" s="596" t="str">
        <f>IF('各会計、関係団体の財政状況及び健全化判断比率'!B72="","",'各会計、関係団体の財政状況及び健全化判断比率'!B72)</f>
        <v>上川広域滞納整理機構</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13</v>
      </c>
      <c r="BX39" s="595"/>
      <c r="BY39" s="596" t="str">
        <f>IF('各会計、関係団体の財政状況及び健全化判断比率'!B73="","",'各会計、関係団体の財政状況及び健全化判断比率'!B73)</f>
        <v>上川中部福祉事務組合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361" t="s">
        <v>211</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212</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213</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598" t="s">
        <v>214</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361" t="s">
        <v>215</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216</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217</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361" t="s">
        <v>595</v>
      </c>
      <c r="F53" s="361"/>
      <c r="G53" s="361"/>
      <c r="H53" s="361"/>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61"/>
      <c r="DF53" s="361"/>
      <c r="DG53" s="361"/>
      <c r="DH53" s="361"/>
      <c r="DI53" s="361"/>
    </row>
    <row r="54" spans="5:113" x14ac:dyDescent="0.15"/>
    <row r="55" spans="5:113" x14ac:dyDescent="0.15"/>
    <row r="56" spans="5:113" x14ac:dyDescent="0.15"/>
  </sheetData>
  <sheetProtection algorithmName="SHA-512" hashValue="Zw54992ncLtkkxfvZ+q0xxkaqJnO/oPsEPdmUS/16eAKlYOW1Zq8S5GfvZwUeCHd7Y1qACzAS0G9fPMz62t1ww==" saltValue="H0WqPCLW8W3OhK+KAul7JA==" spinCount="100000" sheet="1" objects="1" scenarios="1"/>
  <mergeCells count="446">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DB6:DI6"/>
    <mergeCell ref="AM7:AT7"/>
    <mergeCell ref="AU7:AX7"/>
    <mergeCell ref="AY7:BM7"/>
    <mergeCell ref="BN7:BU7"/>
    <mergeCell ref="BV7:CC7"/>
    <mergeCell ref="CD7:CS7"/>
    <mergeCell ref="CT7:DA7"/>
    <mergeCell ref="DB7:DI7"/>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AM5:AT5"/>
    <mergeCell ref="AU5:AX5"/>
    <mergeCell ref="AY5:BM5"/>
    <mergeCell ref="BN5:BU5"/>
    <mergeCell ref="E53:DI53"/>
    <mergeCell ref="CT3:DA3"/>
    <mergeCell ref="DB3:DI3"/>
    <mergeCell ref="AY4:BM4"/>
    <mergeCell ref="BN4:BU4"/>
    <mergeCell ref="BV4:CC4"/>
    <mergeCell ref="CD4:CS4"/>
    <mergeCell ref="CT4:DA4"/>
    <mergeCell ref="DB4:DI4"/>
    <mergeCell ref="B6:K8"/>
    <mergeCell ref="L6:V8"/>
    <mergeCell ref="W6:AB8"/>
    <mergeCell ref="AC6:AL8"/>
    <mergeCell ref="AM6:AT6"/>
    <mergeCell ref="AU6:AX6"/>
    <mergeCell ref="AY6:BM6"/>
    <mergeCell ref="BN6:BU6"/>
    <mergeCell ref="AM8:AT8"/>
    <mergeCell ref="AU8:AX8"/>
    <mergeCell ref="AY8:BM8"/>
    <mergeCell ref="BN8:BU8"/>
    <mergeCell ref="BV6:CC6"/>
    <mergeCell ref="CD6:CS6"/>
    <mergeCell ref="CT6:DA6"/>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47" t="s">
        <v>573</v>
      </c>
      <c r="D34" s="1147"/>
      <c r="E34" s="1148"/>
      <c r="F34" s="32">
        <v>8.73</v>
      </c>
      <c r="G34" s="33">
        <v>12.62</v>
      </c>
      <c r="H34" s="33">
        <v>12.24</v>
      </c>
      <c r="I34" s="33">
        <v>10.96</v>
      </c>
      <c r="J34" s="34">
        <v>9.26</v>
      </c>
      <c r="K34" s="22"/>
      <c r="L34" s="22"/>
      <c r="M34" s="22"/>
      <c r="N34" s="22"/>
      <c r="O34" s="22"/>
      <c r="P34" s="22"/>
    </row>
    <row r="35" spans="1:16" ht="39" customHeight="1" x14ac:dyDescent="0.15">
      <c r="A35" s="22"/>
      <c r="B35" s="35"/>
      <c r="C35" s="1141" t="s">
        <v>574</v>
      </c>
      <c r="D35" s="1142"/>
      <c r="E35" s="1143"/>
      <c r="F35" s="36">
        <v>6.45</v>
      </c>
      <c r="G35" s="37">
        <v>4.95</v>
      </c>
      <c r="H35" s="37">
        <v>5.3</v>
      </c>
      <c r="I35" s="37">
        <v>5.29</v>
      </c>
      <c r="J35" s="38">
        <v>4.34</v>
      </c>
      <c r="K35" s="22"/>
      <c r="L35" s="22"/>
      <c r="M35" s="22"/>
      <c r="N35" s="22"/>
      <c r="O35" s="22"/>
      <c r="P35" s="22"/>
    </row>
    <row r="36" spans="1:16" ht="39" customHeight="1" x14ac:dyDescent="0.15">
      <c r="A36" s="22"/>
      <c r="B36" s="35"/>
      <c r="C36" s="1141" t="s">
        <v>575</v>
      </c>
      <c r="D36" s="1142"/>
      <c r="E36" s="1143"/>
      <c r="F36" s="36">
        <v>0.08</v>
      </c>
      <c r="G36" s="37">
        <v>0.82</v>
      </c>
      <c r="H36" s="37">
        <v>0.35</v>
      </c>
      <c r="I36" s="37">
        <v>1.43</v>
      </c>
      <c r="J36" s="38">
        <v>1.4</v>
      </c>
      <c r="K36" s="22"/>
      <c r="L36" s="22"/>
      <c r="M36" s="22"/>
      <c r="N36" s="22"/>
      <c r="O36" s="22"/>
      <c r="P36" s="22"/>
    </row>
    <row r="37" spans="1:16" ht="39" customHeight="1" x14ac:dyDescent="0.15">
      <c r="A37" s="22"/>
      <c r="B37" s="35"/>
      <c r="C37" s="1141" t="s">
        <v>576</v>
      </c>
      <c r="D37" s="1142"/>
      <c r="E37" s="1143"/>
      <c r="F37" s="36">
        <v>0.42</v>
      </c>
      <c r="G37" s="37">
        <v>0.24</v>
      </c>
      <c r="H37" s="37">
        <v>0.45</v>
      </c>
      <c r="I37" s="37">
        <v>0.67</v>
      </c>
      <c r="J37" s="38">
        <v>0.72</v>
      </c>
      <c r="K37" s="22"/>
      <c r="L37" s="22"/>
      <c r="M37" s="22"/>
      <c r="N37" s="22"/>
      <c r="O37" s="22"/>
      <c r="P37" s="22"/>
    </row>
    <row r="38" spans="1:16" ht="39" customHeight="1" x14ac:dyDescent="0.15">
      <c r="A38" s="22"/>
      <c r="B38" s="35"/>
      <c r="C38" s="1141" t="s">
        <v>577</v>
      </c>
      <c r="D38" s="1142"/>
      <c r="E38" s="1143"/>
      <c r="F38" s="36">
        <v>1.64</v>
      </c>
      <c r="G38" s="37">
        <v>0.51</v>
      </c>
      <c r="H38" s="37">
        <v>0.49</v>
      </c>
      <c r="I38" s="37">
        <v>0.51</v>
      </c>
      <c r="J38" s="38">
        <v>0.26</v>
      </c>
      <c r="K38" s="22"/>
      <c r="L38" s="22"/>
      <c r="M38" s="22"/>
      <c r="N38" s="22"/>
      <c r="O38" s="22"/>
      <c r="P38" s="22"/>
    </row>
    <row r="39" spans="1:16" ht="39" customHeight="1" x14ac:dyDescent="0.15">
      <c r="A39" s="22"/>
      <c r="B39" s="35"/>
      <c r="C39" s="1141" t="s">
        <v>578</v>
      </c>
      <c r="D39" s="1142"/>
      <c r="E39" s="1143"/>
      <c r="F39" s="36">
        <v>7.0000000000000007E-2</v>
      </c>
      <c r="G39" s="37">
        <v>0.08</v>
      </c>
      <c r="H39" s="37">
        <v>0.11</v>
      </c>
      <c r="I39" s="37">
        <v>0.1</v>
      </c>
      <c r="J39" s="38">
        <v>7.0000000000000007E-2</v>
      </c>
      <c r="K39" s="22"/>
      <c r="L39" s="22"/>
      <c r="M39" s="22"/>
      <c r="N39" s="22"/>
      <c r="O39" s="22"/>
      <c r="P39" s="22"/>
    </row>
    <row r="40" spans="1:16" ht="39" customHeight="1" x14ac:dyDescent="0.15">
      <c r="A40" s="22"/>
      <c r="B40" s="35"/>
      <c r="C40" s="1141" t="s">
        <v>579</v>
      </c>
      <c r="D40" s="1142"/>
      <c r="E40" s="1143"/>
      <c r="F40" s="36">
        <v>0</v>
      </c>
      <c r="G40" s="37">
        <v>0</v>
      </c>
      <c r="H40" s="37">
        <v>0</v>
      </c>
      <c r="I40" s="37">
        <v>0</v>
      </c>
      <c r="J40" s="38">
        <v>0</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580</v>
      </c>
      <c r="D42" s="1142"/>
      <c r="E42" s="1143"/>
      <c r="F42" s="36" t="s">
        <v>523</v>
      </c>
      <c r="G42" s="37" t="s">
        <v>523</v>
      </c>
      <c r="H42" s="37" t="s">
        <v>523</v>
      </c>
      <c r="I42" s="37" t="s">
        <v>523</v>
      </c>
      <c r="J42" s="38" t="s">
        <v>523</v>
      </c>
      <c r="K42" s="22"/>
      <c r="L42" s="22"/>
      <c r="M42" s="22"/>
      <c r="N42" s="22"/>
      <c r="O42" s="22"/>
      <c r="P42" s="22"/>
    </row>
    <row r="43" spans="1:16" ht="39" customHeight="1" thickBot="1" x14ac:dyDescent="0.2">
      <c r="A43" s="22"/>
      <c r="B43" s="40"/>
      <c r="C43" s="1144" t="s">
        <v>581</v>
      </c>
      <c r="D43" s="1145"/>
      <c r="E43" s="1146"/>
      <c r="F43" s="41" t="s">
        <v>523</v>
      </c>
      <c r="G43" s="42" t="s">
        <v>523</v>
      </c>
      <c r="H43" s="42" t="s">
        <v>523</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iQBANWuirlg4cd7EG+Pz2b8EnSAlEem8zE5kWLscBNiEXbYpm6KX5oRAKJffhDZmCDH4ZM25hTfIlwJ0Q6wnQ==" saltValue="G4h8ZgZhIUXTXadftxqX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49" t="s">
        <v>10</v>
      </c>
      <c r="C45" s="1150"/>
      <c r="D45" s="58"/>
      <c r="E45" s="1155" t="s">
        <v>11</v>
      </c>
      <c r="F45" s="1155"/>
      <c r="G45" s="1155"/>
      <c r="H45" s="1155"/>
      <c r="I45" s="1155"/>
      <c r="J45" s="1156"/>
      <c r="K45" s="59">
        <v>318</v>
      </c>
      <c r="L45" s="60">
        <v>328</v>
      </c>
      <c r="M45" s="60">
        <v>347</v>
      </c>
      <c r="N45" s="60">
        <v>364</v>
      </c>
      <c r="O45" s="61">
        <v>363</v>
      </c>
      <c r="P45" s="48"/>
      <c r="Q45" s="48"/>
      <c r="R45" s="48"/>
      <c r="S45" s="48"/>
      <c r="T45" s="48"/>
      <c r="U45" s="48"/>
    </row>
    <row r="46" spans="1:21" ht="30.75" customHeight="1" x14ac:dyDescent="0.15">
      <c r="A46" s="48"/>
      <c r="B46" s="1151"/>
      <c r="C46" s="1152"/>
      <c r="D46" s="62"/>
      <c r="E46" s="1157" t="s">
        <v>12</v>
      </c>
      <c r="F46" s="1157"/>
      <c r="G46" s="1157"/>
      <c r="H46" s="1157"/>
      <c r="I46" s="1157"/>
      <c r="J46" s="1158"/>
      <c r="K46" s="63" t="s">
        <v>523</v>
      </c>
      <c r="L46" s="64" t="s">
        <v>523</v>
      </c>
      <c r="M46" s="64" t="s">
        <v>523</v>
      </c>
      <c r="N46" s="64" t="s">
        <v>523</v>
      </c>
      <c r="O46" s="65" t="s">
        <v>523</v>
      </c>
      <c r="P46" s="48"/>
      <c r="Q46" s="48"/>
      <c r="R46" s="48"/>
      <c r="S46" s="48"/>
      <c r="T46" s="48"/>
      <c r="U46" s="48"/>
    </row>
    <row r="47" spans="1:21" ht="30.75" customHeight="1" x14ac:dyDescent="0.15">
      <c r="A47" s="48"/>
      <c r="B47" s="1151"/>
      <c r="C47" s="1152"/>
      <c r="D47" s="62"/>
      <c r="E47" s="1157" t="s">
        <v>13</v>
      </c>
      <c r="F47" s="1157"/>
      <c r="G47" s="1157"/>
      <c r="H47" s="1157"/>
      <c r="I47" s="1157"/>
      <c r="J47" s="1158"/>
      <c r="K47" s="63" t="s">
        <v>523</v>
      </c>
      <c r="L47" s="64" t="s">
        <v>523</v>
      </c>
      <c r="M47" s="64" t="s">
        <v>523</v>
      </c>
      <c r="N47" s="64" t="s">
        <v>523</v>
      </c>
      <c r="O47" s="65" t="s">
        <v>523</v>
      </c>
      <c r="P47" s="48"/>
      <c r="Q47" s="48"/>
      <c r="R47" s="48"/>
      <c r="S47" s="48"/>
      <c r="T47" s="48"/>
      <c r="U47" s="48"/>
    </row>
    <row r="48" spans="1:21" ht="30.75" customHeight="1" x14ac:dyDescent="0.15">
      <c r="A48" s="48"/>
      <c r="B48" s="1151"/>
      <c r="C48" s="1152"/>
      <c r="D48" s="62"/>
      <c r="E48" s="1157" t="s">
        <v>14</v>
      </c>
      <c r="F48" s="1157"/>
      <c r="G48" s="1157"/>
      <c r="H48" s="1157"/>
      <c r="I48" s="1157"/>
      <c r="J48" s="1158"/>
      <c r="K48" s="63">
        <v>139</v>
      </c>
      <c r="L48" s="64">
        <v>129</v>
      </c>
      <c r="M48" s="64">
        <v>135</v>
      </c>
      <c r="N48" s="64">
        <v>130</v>
      </c>
      <c r="O48" s="65">
        <v>129</v>
      </c>
      <c r="P48" s="48"/>
      <c r="Q48" s="48"/>
      <c r="R48" s="48"/>
      <c r="S48" s="48"/>
      <c r="T48" s="48"/>
      <c r="U48" s="48"/>
    </row>
    <row r="49" spans="1:21" ht="30.75" customHeight="1" x14ac:dyDescent="0.15">
      <c r="A49" s="48"/>
      <c r="B49" s="1151"/>
      <c r="C49" s="1152"/>
      <c r="D49" s="62"/>
      <c r="E49" s="1157" t="s">
        <v>15</v>
      </c>
      <c r="F49" s="1157"/>
      <c r="G49" s="1157"/>
      <c r="H49" s="1157"/>
      <c r="I49" s="1157"/>
      <c r="J49" s="1158"/>
      <c r="K49" s="63" t="s">
        <v>523</v>
      </c>
      <c r="L49" s="64" t="s">
        <v>523</v>
      </c>
      <c r="M49" s="64" t="s">
        <v>523</v>
      </c>
      <c r="N49" s="64">
        <v>0</v>
      </c>
      <c r="O49" s="65">
        <v>1</v>
      </c>
      <c r="P49" s="48"/>
      <c r="Q49" s="48"/>
      <c r="R49" s="48"/>
      <c r="S49" s="48"/>
      <c r="T49" s="48"/>
      <c r="U49" s="48"/>
    </row>
    <row r="50" spans="1:21" ht="30.75" customHeight="1" x14ac:dyDescent="0.15">
      <c r="A50" s="48"/>
      <c r="B50" s="1151"/>
      <c r="C50" s="1152"/>
      <c r="D50" s="62"/>
      <c r="E50" s="1157" t="s">
        <v>16</v>
      </c>
      <c r="F50" s="1157"/>
      <c r="G50" s="1157"/>
      <c r="H50" s="1157"/>
      <c r="I50" s="1157"/>
      <c r="J50" s="1158"/>
      <c r="K50" s="63">
        <v>6</v>
      </c>
      <c r="L50" s="64">
        <v>5</v>
      </c>
      <c r="M50" s="64">
        <v>5</v>
      </c>
      <c r="N50" s="64">
        <v>0</v>
      </c>
      <c r="O50" s="65">
        <v>0</v>
      </c>
      <c r="P50" s="48"/>
      <c r="Q50" s="48"/>
      <c r="R50" s="48"/>
      <c r="S50" s="48"/>
      <c r="T50" s="48"/>
      <c r="U50" s="48"/>
    </row>
    <row r="51" spans="1:21" ht="30.75" customHeight="1" x14ac:dyDescent="0.15">
      <c r="A51" s="48"/>
      <c r="B51" s="1153"/>
      <c r="C51" s="1154"/>
      <c r="D51" s="66"/>
      <c r="E51" s="1157" t="s">
        <v>17</v>
      </c>
      <c r="F51" s="1157"/>
      <c r="G51" s="1157"/>
      <c r="H51" s="1157"/>
      <c r="I51" s="1157"/>
      <c r="J51" s="1158"/>
      <c r="K51" s="63" t="s">
        <v>523</v>
      </c>
      <c r="L51" s="64" t="s">
        <v>523</v>
      </c>
      <c r="M51" s="64" t="s">
        <v>523</v>
      </c>
      <c r="N51" s="64" t="s">
        <v>523</v>
      </c>
      <c r="O51" s="65" t="s">
        <v>523</v>
      </c>
      <c r="P51" s="48"/>
      <c r="Q51" s="48"/>
      <c r="R51" s="48"/>
      <c r="S51" s="48"/>
      <c r="T51" s="48"/>
      <c r="U51" s="48"/>
    </row>
    <row r="52" spans="1:21" ht="30.75" customHeight="1" x14ac:dyDescent="0.15">
      <c r="A52" s="48"/>
      <c r="B52" s="1159" t="s">
        <v>18</v>
      </c>
      <c r="C52" s="1160"/>
      <c r="D52" s="66"/>
      <c r="E52" s="1157" t="s">
        <v>19</v>
      </c>
      <c r="F52" s="1157"/>
      <c r="G52" s="1157"/>
      <c r="H52" s="1157"/>
      <c r="I52" s="1157"/>
      <c r="J52" s="1158"/>
      <c r="K52" s="63">
        <v>331</v>
      </c>
      <c r="L52" s="64">
        <v>314</v>
      </c>
      <c r="M52" s="64">
        <v>321</v>
      </c>
      <c r="N52" s="64">
        <v>334</v>
      </c>
      <c r="O52" s="65">
        <v>330</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132</v>
      </c>
      <c r="L53" s="69">
        <v>148</v>
      </c>
      <c r="M53" s="69">
        <v>166</v>
      </c>
      <c r="N53" s="69">
        <v>160</v>
      </c>
      <c r="O53" s="70">
        <v>163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165" t="s">
        <v>24</v>
      </c>
      <c r="C57" s="1166"/>
      <c r="D57" s="1169" t="s">
        <v>25</v>
      </c>
      <c r="E57" s="1170"/>
      <c r="F57" s="1170"/>
      <c r="G57" s="1170"/>
      <c r="H57" s="1170"/>
      <c r="I57" s="1170"/>
      <c r="J57" s="1171"/>
      <c r="K57" s="83"/>
      <c r="L57" s="84"/>
      <c r="M57" s="84"/>
      <c r="N57" s="84"/>
      <c r="O57" s="85"/>
    </row>
    <row r="58" spans="1:21" ht="31.5" customHeight="1" thickBot="1" x14ac:dyDescent="0.2">
      <c r="B58" s="1167"/>
      <c r="C58" s="1168"/>
      <c r="D58" s="1172" t="s">
        <v>26</v>
      </c>
      <c r="E58" s="1173"/>
      <c r="F58" s="1173"/>
      <c r="G58" s="1173"/>
      <c r="H58" s="1173"/>
      <c r="I58" s="1173"/>
      <c r="J58" s="117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F7kBEymhJGm/vpqNCTsnJ0z51eAFyOJeYqmF5q/OozU+MoKQLctDSf+M8/M9qjOQrUnFCxM3eAV55EQI5e8oA==" saltValue="4q3IS3eor9JJaUKYF5Bw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175" t="s">
        <v>29</v>
      </c>
      <c r="C41" s="1176"/>
      <c r="D41" s="102"/>
      <c r="E41" s="1181" t="s">
        <v>30</v>
      </c>
      <c r="F41" s="1181"/>
      <c r="G41" s="1181"/>
      <c r="H41" s="1182"/>
      <c r="I41" s="346">
        <v>3415</v>
      </c>
      <c r="J41" s="347">
        <v>3327</v>
      </c>
      <c r="K41" s="347">
        <v>3223</v>
      </c>
      <c r="L41" s="347">
        <v>3300</v>
      </c>
      <c r="M41" s="348">
        <v>3217</v>
      </c>
    </row>
    <row r="42" spans="2:13" ht="27.75" customHeight="1" x14ac:dyDescent="0.15">
      <c r="B42" s="1177"/>
      <c r="C42" s="1178"/>
      <c r="D42" s="103"/>
      <c r="E42" s="1183" t="s">
        <v>31</v>
      </c>
      <c r="F42" s="1183"/>
      <c r="G42" s="1183"/>
      <c r="H42" s="1184"/>
      <c r="I42" s="349">
        <v>9</v>
      </c>
      <c r="J42" s="350">
        <v>5</v>
      </c>
      <c r="K42" s="350" t="s">
        <v>523</v>
      </c>
      <c r="L42" s="350" t="s">
        <v>523</v>
      </c>
      <c r="M42" s="351" t="s">
        <v>523</v>
      </c>
    </row>
    <row r="43" spans="2:13" ht="27.75" customHeight="1" x14ac:dyDescent="0.15">
      <c r="B43" s="1177"/>
      <c r="C43" s="1178"/>
      <c r="D43" s="103"/>
      <c r="E43" s="1183" t="s">
        <v>32</v>
      </c>
      <c r="F43" s="1183"/>
      <c r="G43" s="1183"/>
      <c r="H43" s="1184"/>
      <c r="I43" s="349">
        <v>1238</v>
      </c>
      <c r="J43" s="350">
        <v>1247</v>
      </c>
      <c r="K43" s="350">
        <v>1365</v>
      </c>
      <c r="L43" s="350">
        <v>1275</v>
      </c>
      <c r="M43" s="351">
        <v>1241</v>
      </c>
    </row>
    <row r="44" spans="2:13" ht="27.75" customHeight="1" x14ac:dyDescent="0.15">
      <c r="B44" s="1177"/>
      <c r="C44" s="1178"/>
      <c r="D44" s="103"/>
      <c r="E44" s="1183" t="s">
        <v>33</v>
      </c>
      <c r="F44" s="1183"/>
      <c r="G44" s="1183"/>
      <c r="H44" s="1184"/>
      <c r="I44" s="349" t="s">
        <v>523</v>
      </c>
      <c r="J44" s="350" t="s">
        <v>523</v>
      </c>
      <c r="K44" s="350">
        <v>72</v>
      </c>
      <c r="L44" s="350">
        <v>386</v>
      </c>
      <c r="M44" s="351">
        <v>582</v>
      </c>
    </row>
    <row r="45" spans="2:13" ht="27.75" customHeight="1" x14ac:dyDescent="0.15">
      <c r="B45" s="1177"/>
      <c r="C45" s="1178"/>
      <c r="D45" s="103"/>
      <c r="E45" s="1183" t="s">
        <v>34</v>
      </c>
      <c r="F45" s="1183"/>
      <c r="G45" s="1183"/>
      <c r="H45" s="1184"/>
      <c r="I45" s="349">
        <v>444</v>
      </c>
      <c r="J45" s="350">
        <v>465</v>
      </c>
      <c r="K45" s="350">
        <v>531</v>
      </c>
      <c r="L45" s="350">
        <v>528</v>
      </c>
      <c r="M45" s="351">
        <v>417</v>
      </c>
    </row>
    <row r="46" spans="2:13" ht="27.75" customHeight="1" x14ac:dyDescent="0.15">
      <c r="B46" s="1177"/>
      <c r="C46" s="1178"/>
      <c r="D46" s="104"/>
      <c r="E46" s="1183" t="s">
        <v>35</v>
      </c>
      <c r="F46" s="1183"/>
      <c r="G46" s="1183"/>
      <c r="H46" s="1184"/>
      <c r="I46" s="349" t="s">
        <v>523</v>
      </c>
      <c r="J46" s="350" t="s">
        <v>523</v>
      </c>
      <c r="K46" s="350" t="s">
        <v>523</v>
      </c>
      <c r="L46" s="350" t="s">
        <v>523</v>
      </c>
      <c r="M46" s="351" t="s">
        <v>523</v>
      </c>
    </row>
    <row r="47" spans="2:13" ht="27.75" customHeight="1" x14ac:dyDescent="0.15">
      <c r="B47" s="1177"/>
      <c r="C47" s="1178"/>
      <c r="D47" s="105"/>
      <c r="E47" s="1185" t="s">
        <v>36</v>
      </c>
      <c r="F47" s="1186"/>
      <c r="G47" s="1186"/>
      <c r="H47" s="1187"/>
      <c r="I47" s="349" t="s">
        <v>523</v>
      </c>
      <c r="J47" s="350" t="s">
        <v>523</v>
      </c>
      <c r="K47" s="350" t="s">
        <v>523</v>
      </c>
      <c r="L47" s="350" t="s">
        <v>523</v>
      </c>
      <c r="M47" s="351" t="s">
        <v>523</v>
      </c>
    </row>
    <row r="48" spans="2:13" ht="27.75" customHeight="1" x14ac:dyDescent="0.15">
      <c r="B48" s="1177"/>
      <c r="C48" s="1178"/>
      <c r="D48" s="103"/>
      <c r="E48" s="1183" t="s">
        <v>37</v>
      </c>
      <c r="F48" s="1183"/>
      <c r="G48" s="1183"/>
      <c r="H48" s="1184"/>
      <c r="I48" s="349" t="s">
        <v>523</v>
      </c>
      <c r="J48" s="350" t="s">
        <v>523</v>
      </c>
      <c r="K48" s="350" t="s">
        <v>523</v>
      </c>
      <c r="L48" s="350" t="s">
        <v>523</v>
      </c>
      <c r="M48" s="351" t="s">
        <v>523</v>
      </c>
    </row>
    <row r="49" spans="2:13" ht="27.75" customHeight="1" x14ac:dyDescent="0.15">
      <c r="B49" s="1179"/>
      <c r="C49" s="1180"/>
      <c r="D49" s="103"/>
      <c r="E49" s="1183" t="s">
        <v>38</v>
      </c>
      <c r="F49" s="1183"/>
      <c r="G49" s="1183"/>
      <c r="H49" s="1184"/>
      <c r="I49" s="349" t="s">
        <v>523</v>
      </c>
      <c r="J49" s="350" t="s">
        <v>523</v>
      </c>
      <c r="K49" s="350" t="s">
        <v>523</v>
      </c>
      <c r="L49" s="350" t="s">
        <v>523</v>
      </c>
      <c r="M49" s="351" t="s">
        <v>523</v>
      </c>
    </row>
    <row r="50" spans="2:13" ht="27.75" customHeight="1" x14ac:dyDescent="0.15">
      <c r="B50" s="1188" t="s">
        <v>39</v>
      </c>
      <c r="C50" s="1189"/>
      <c r="D50" s="106"/>
      <c r="E50" s="1183" t="s">
        <v>40</v>
      </c>
      <c r="F50" s="1183"/>
      <c r="G50" s="1183"/>
      <c r="H50" s="1184"/>
      <c r="I50" s="349">
        <v>1716</v>
      </c>
      <c r="J50" s="350">
        <v>1668</v>
      </c>
      <c r="K50" s="350">
        <v>1588</v>
      </c>
      <c r="L50" s="350">
        <v>1654</v>
      </c>
      <c r="M50" s="351">
        <v>1995</v>
      </c>
    </row>
    <row r="51" spans="2:13" ht="27.75" customHeight="1" x14ac:dyDescent="0.15">
      <c r="B51" s="1177"/>
      <c r="C51" s="1178"/>
      <c r="D51" s="103"/>
      <c r="E51" s="1183" t="s">
        <v>41</v>
      </c>
      <c r="F51" s="1183"/>
      <c r="G51" s="1183"/>
      <c r="H51" s="1184"/>
      <c r="I51" s="349">
        <v>469</v>
      </c>
      <c r="J51" s="350">
        <v>434</v>
      </c>
      <c r="K51" s="350">
        <v>442</v>
      </c>
      <c r="L51" s="350">
        <v>460</v>
      </c>
      <c r="M51" s="351">
        <v>494</v>
      </c>
    </row>
    <row r="52" spans="2:13" ht="27.75" customHeight="1" x14ac:dyDescent="0.15">
      <c r="B52" s="1179"/>
      <c r="C52" s="1180"/>
      <c r="D52" s="103"/>
      <c r="E52" s="1183" t="s">
        <v>42</v>
      </c>
      <c r="F52" s="1183"/>
      <c r="G52" s="1183"/>
      <c r="H52" s="1184"/>
      <c r="I52" s="349">
        <v>2708</v>
      </c>
      <c r="J52" s="350">
        <v>2624</v>
      </c>
      <c r="K52" s="350">
        <v>2945</v>
      </c>
      <c r="L52" s="350">
        <v>3189</v>
      </c>
      <c r="M52" s="351">
        <v>3198</v>
      </c>
    </row>
    <row r="53" spans="2:13" ht="27.75" customHeight="1" thickBot="1" x14ac:dyDescent="0.2">
      <c r="B53" s="1190" t="s">
        <v>43</v>
      </c>
      <c r="C53" s="1191"/>
      <c r="D53" s="107"/>
      <c r="E53" s="1192" t="s">
        <v>44</v>
      </c>
      <c r="F53" s="1192"/>
      <c r="G53" s="1192"/>
      <c r="H53" s="1193"/>
      <c r="I53" s="352">
        <v>213</v>
      </c>
      <c r="J53" s="353">
        <v>316</v>
      </c>
      <c r="K53" s="353">
        <v>217</v>
      </c>
      <c r="L53" s="353">
        <v>184</v>
      </c>
      <c r="M53" s="354">
        <v>-231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y6q6QkOZuhwJ28SeIGFBpefcacVFilRmiBtvKT7ek4z2S8xHLoaQzx4zDhCrzxhxIHDEhfNfXnMI2OOdpdl5lA==" saltValue="4CT7FikXFiyFlV6sct39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02" t="s">
        <v>47</v>
      </c>
      <c r="D55" s="1202"/>
      <c r="E55" s="1203"/>
      <c r="F55" s="119">
        <v>442</v>
      </c>
      <c r="G55" s="119">
        <v>447</v>
      </c>
      <c r="H55" s="120">
        <v>656</v>
      </c>
    </row>
    <row r="56" spans="2:8" ht="52.5" customHeight="1" x14ac:dyDescent="0.15">
      <c r="B56" s="121"/>
      <c r="C56" s="1204" t="s">
        <v>48</v>
      </c>
      <c r="D56" s="1204"/>
      <c r="E56" s="1205"/>
      <c r="F56" s="122">
        <v>129</v>
      </c>
      <c r="G56" s="122">
        <v>129</v>
      </c>
      <c r="H56" s="123">
        <v>150</v>
      </c>
    </row>
    <row r="57" spans="2:8" ht="53.25" customHeight="1" x14ac:dyDescent="0.15">
      <c r="B57" s="121"/>
      <c r="C57" s="1206" t="s">
        <v>49</v>
      </c>
      <c r="D57" s="1206"/>
      <c r="E57" s="1207"/>
      <c r="F57" s="124">
        <v>980</v>
      </c>
      <c r="G57" s="124">
        <v>1043</v>
      </c>
      <c r="H57" s="125">
        <v>1133</v>
      </c>
    </row>
    <row r="58" spans="2:8" ht="45.75" customHeight="1" x14ac:dyDescent="0.15">
      <c r="B58" s="126"/>
      <c r="C58" s="1194" t="s">
        <v>50</v>
      </c>
      <c r="D58" s="1195"/>
      <c r="E58" s="1196"/>
      <c r="F58" s="127"/>
      <c r="G58" s="127"/>
      <c r="H58" s="128"/>
    </row>
    <row r="59" spans="2:8" ht="45.75" customHeight="1" x14ac:dyDescent="0.15">
      <c r="B59" s="126"/>
      <c r="C59" s="1194" t="s">
        <v>50</v>
      </c>
      <c r="D59" s="1195"/>
      <c r="E59" s="1196"/>
      <c r="F59" s="127"/>
      <c r="G59" s="127"/>
      <c r="H59" s="128"/>
    </row>
    <row r="60" spans="2:8" ht="45.75" customHeight="1" x14ac:dyDescent="0.15">
      <c r="B60" s="126"/>
      <c r="C60" s="1194" t="s">
        <v>50</v>
      </c>
      <c r="D60" s="1195"/>
      <c r="E60" s="1196"/>
      <c r="F60" s="127"/>
      <c r="G60" s="127"/>
      <c r="H60" s="128"/>
    </row>
    <row r="61" spans="2:8" ht="45.75" customHeight="1" x14ac:dyDescent="0.15">
      <c r="B61" s="126"/>
      <c r="C61" s="1194" t="s">
        <v>50</v>
      </c>
      <c r="D61" s="1195"/>
      <c r="E61" s="1196"/>
      <c r="F61" s="127"/>
      <c r="G61" s="127"/>
      <c r="H61" s="128"/>
    </row>
    <row r="62" spans="2:8" ht="45.75" customHeight="1" thickBot="1" x14ac:dyDescent="0.2">
      <c r="B62" s="129"/>
      <c r="C62" s="1197" t="s">
        <v>50</v>
      </c>
      <c r="D62" s="1198"/>
      <c r="E62" s="1199"/>
      <c r="F62" s="130"/>
      <c r="G62" s="130"/>
      <c r="H62" s="131"/>
    </row>
    <row r="63" spans="2:8" ht="52.5" customHeight="1" thickBot="1" x14ac:dyDescent="0.2">
      <c r="B63" s="132"/>
      <c r="C63" s="1200" t="s">
        <v>51</v>
      </c>
      <c r="D63" s="1200"/>
      <c r="E63" s="1201"/>
      <c r="F63" s="133">
        <v>1552</v>
      </c>
      <c r="G63" s="133">
        <v>1619</v>
      </c>
      <c r="H63" s="134">
        <v>1938</v>
      </c>
    </row>
    <row r="64" spans="2:8" x14ac:dyDescent="0.15"/>
  </sheetData>
  <sheetProtection algorithmName="SHA-512" hashValue="OgBo94l1w7vGoGC0tdCY4S+xlW+8TfnsugYXEQn2qO6qYA4wxyUT7x1dAAEr8esyWiq3QF/c5IRFjMjv/CY45w==" saltValue="uI4YvjyrjvqHHkVBVC+o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DEA59-63D4-46AC-9137-42FC26D75B95}">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596</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597</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598</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599</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564</v>
      </c>
      <c r="BQ50" s="1241"/>
      <c r="BR50" s="1241"/>
      <c r="BS50" s="1241"/>
      <c r="BT50" s="1241"/>
      <c r="BU50" s="1241"/>
      <c r="BV50" s="1241"/>
      <c r="BW50" s="1241"/>
      <c r="BX50" s="1241" t="s">
        <v>565</v>
      </c>
      <c r="BY50" s="1241"/>
      <c r="BZ50" s="1241"/>
      <c r="CA50" s="1241"/>
      <c r="CB50" s="1241"/>
      <c r="CC50" s="1241"/>
      <c r="CD50" s="1241"/>
      <c r="CE50" s="1241"/>
      <c r="CF50" s="1241" t="s">
        <v>566</v>
      </c>
      <c r="CG50" s="1241"/>
      <c r="CH50" s="1241"/>
      <c r="CI50" s="1241"/>
      <c r="CJ50" s="1241"/>
      <c r="CK50" s="1241"/>
      <c r="CL50" s="1241"/>
      <c r="CM50" s="1241"/>
      <c r="CN50" s="1241" t="s">
        <v>567</v>
      </c>
      <c r="CO50" s="1241"/>
      <c r="CP50" s="1241"/>
      <c r="CQ50" s="1241"/>
      <c r="CR50" s="1241"/>
      <c r="CS50" s="1241"/>
      <c r="CT50" s="1241"/>
      <c r="CU50" s="1241"/>
      <c r="CV50" s="1241" t="s">
        <v>568</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600</v>
      </c>
      <c r="AO51" s="1245"/>
      <c r="AP51" s="1245"/>
      <c r="AQ51" s="1245"/>
      <c r="AR51" s="1245"/>
      <c r="AS51" s="1245"/>
      <c r="AT51" s="1245"/>
      <c r="AU51" s="1245"/>
      <c r="AV51" s="1245"/>
      <c r="AW51" s="1245"/>
      <c r="AX51" s="1245"/>
      <c r="AY51" s="1245"/>
      <c r="AZ51" s="1245"/>
      <c r="BA51" s="1245"/>
      <c r="BB51" s="1245" t="s">
        <v>601</v>
      </c>
      <c r="BC51" s="1245"/>
      <c r="BD51" s="1245"/>
      <c r="BE51" s="1245"/>
      <c r="BF51" s="1245"/>
      <c r="BG51" s="1245"/>
      <c r="BH51" s="1245"/>
      <c r="BI51" s="1245"/>
      <c r="BJ51" s="1245"/>
      <c r="BK51" s="1245"/>
      <c r="BL51" s="1245"/>
      <c r="BM51" s="1245"/>
      <c r="BN51" s="1245"/>
      <c r="BO51" s="1245"/>
      <c r="BP51" s="1246">
        <v>11.7</v>
      </c>
      <c r="BQ51" s="1246"/>
      <c r="BR51" s="1246"/>
      <c r="BS51" s="1246"/>
      <c r="BT51" s="1246"/>
      <c r="BU51" s="1246"/>
      <c r="BV51" s="1246"/>
      <c r="BW51" s="1246"/>
      <c r="BX51" s="1246">
        <v>17.7</v>
      </c>
      <c r="BY51" s="1246"/>
      <c r="BZ51" s="1246"/>
      <c r="CA51" s="1246"/>
      <c r="CB51" s="1246"/>
      <c r="CC51" s="1246"/>
      <c r="CD51" s="1246"/>
      <c r="CE51" s="1246"/>
      <c r="CF51" s="1246">
        <v>12.3</v>
      </c>
      <c r="CG51" s="1246"/>
      <c r="CH51" s="1246"/>
      <c r="CI51" s="1246"/>
      <c r="CJ51" s="1246"/>
      <c r="CK51" s="1246"/>
      <c r="CL51" s="1246"/>
      <c r="CM51" s="1246"/>
      <c r="CN51" s="1246">
        <v>9.9</v>
      </c>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602</v>
      </c>
      <c r="BC53" s="1245"/>
      <c r="BD53" s="1245"/>
      <c r="BE53" s="1245"/>
      <c r="BF53" s="1245"/>
      <c r="BG53" s="1245"/>
      <c r="BH53" s="1245"/>
      <c r="BI53" s="1245"/>
      <c r="BJ53" s="1245"/>
      <c r="BK53" s="1245"/>
      <c r="BL53" s="1245"/>
      <c r="BM53" s="1245"/>
      <c r="BN53" s="1245"/>
      <c r="BO53" s="1245"/>
      <c r="BP53" s="1246">
        <v>58.5</v>
      </c>
      <c r="BQ53" s="1246"/>
      <c r="BR53" s="1246"/>
      <c r="BS53" s="1246"/>
      <c r="BT53" s="1246"/>
      <c r="BU53" s="1246"/>
      <c r="BV53" s="1246"/>
      <c r="BW53" s="1246"/>
      <c r="BX53" s="1246">
        <v>58.1</v>
      </c>
      <c r="BY53" s="1246"/>
      <c r="BZ53" s="1246"/>
      <c r="CA53" s="1246"/>
      <c r="CB53" s="1246"/>
      <c r="CC53" s="1246"/>
      <c r="CD53" s="1246"/>
      <c r="CE53" s="1246"/>
      <c r="CF53" s="1246">
        <v>60</v>
      </c>
      <c r="CG53" s="1246"/>
      <c r="CH53" s="1246"/>
      <c r="CI53" s="1246"/>
      <c r="CJ53" s="1246"/>
      <c r="CK53" s="1246"/>
      <c r="CL53" s="1246"/>
      <c r="CM53" s="1246"/>
      <c r="CN53" s="1246">
        <v>61.8</v>
      </c>
      <c r="CO53" s="1246"/>
      <c r="CP53" s="1246"/>
      <c r="CQ53" s="1246"/>
      <c r="CR53" s="1246"/>
      <c r="CS53" s="1246"/>
      <c r="CT53" s="1246"/>
      <c r="CU53" s="1246"/>
      <c r="CV53" s="1246">
        <v>63.6</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603</v>
      </c>
      <c r="AO55" s="1241"/>
      <c r="AP55" s="1241"/>
      <c r="AQ55" s="1241"/>
      <c r="AR55" s="1241"/>
      <c r="AS55" s="1241"/>
      <c r="AT55" s="1241"/>
      <c r="AU55" s="1241"/>
      <c r="AV55" s="1241"/>
      <c r="AW55" s="1241"/>
      <c r="AX55" s="1241"/>
      <c r="AY55" s="1241"/>
      <c r="AZ55" s="1241"/>
      <c r="BA55" s="1241"/>
      <c r="BB55" s="1245" t="s">
        <v>601</v>
      </c>
      <c r="BC55" s="1245"/>
      <c r="BD55" s="1245"/>
      <c r="BE55" s="1245"/>
      <c r="BF55" s="1245"/>
      <c r="BG55" s="1245"/>
      <c r="BH55" s="1245"/>
      <c r="BI55" s="1245"/>
      <c r="BJ55" s="1245"/>
      <c r="BK55" s="1245"/>
      <c r="BL55" s="1245"/>
      <c r="BM55" s="1245"/>
      <c r="BN55" s="1245"/>
      <c r="BO55" s="1245"/>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602</v>
      </c>
      <c r="BC57" s="1245"/>
      <c r="BD57" s="1245"/>
      <c r="BE57" s="1245"/>
      <c r="BF57" s="1245"/>
      <c r="BG57" s="1245"/>
      <c r="BH57" s="1245"/>
      <c r="BI57" s="1245"/>
      <c r="BJ57" s="1245"/>
      <c r="BK57" s="1245"/>
      <c r="BL57" s="1245"/>
      <c r="BM57" s="1245"/>
      <c r="BN57" s="1245"/>
      <c r="BO57" s="1245"/>
      <c r="BP57" s="1246">
        <v>57.7</v>
      </c>
      <c r="BQ57" s="1246"/>
      <c r="BR57" s="1246"/>
      <c r="BS57" s="1246"/>
      <c r="BT57" s="1246"/>
      <c r="BU57" s="1246"/>
      <c r="BV57" s="1246"/>
      <c r="BW57" s="1246"/>
      <c r="BX57" s="1246">
        <v>59.3</v>
      </c>
      <c r="BY57" s="1246"/>
      <c r="BZ57" s="1246"/>
      <c r="CA57" s="1246"/>
      <c r="CB57" s="1246"/>
      <c r="CC57" s="1246"/>
      <c r="CD57" s="1246"/>
      <c r="CE57" s="1246"/>
      <c r="CF57" s="1246">
        <v>60.4</v>
      </c>
      <c r="CG57" s="1246"/>
      <c r="CH57" s="1246"/>
      <c r="CI57" s="1246"/>
      <c r="CJ57" s="1246"/>
      <c r="CK57" s="1246"/>
      <c r="CL57" s="1246"/>
      <c r="CM57" s="1246"/>
      <c r="CN57" s="1246">
        <v>61.1</v>
      </c>
      <c r="CO57" s="1246"/>
      <c r="CP57" s="1246"/>
      <c r="CQ57" s="1246"/>
      <c r="CR57" s="1246"/>
      <c r="CS57" s="1246"/>
      <c r="CT57" s="1246"/>
      <c r="CU57" s="1246"/>
      <c r="CV57" s="1246">
        <v>62.3</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604</v>
      </c>
    </row>
    <row r="64" spans="1:109" x14ac:dyDescent="0.15">
      <c r="B64" s="1216"/>
      <c r="G64" s="1223"/>
      <c r="I64" s="1256"/>
      <c r="J64" s="1256"/>
      <c r="K64" s="1256"/>
      <c r="L64" s="1256"/>
      <c r="M64" s="1256"/>
      <c r="N64" s="1257"/>
      <c r="AM64" s="1223"/>
      <c r="AN64" s="1223" t="s">
        <v>597</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605</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599</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564</v>
      </c>
      <c r="BQ72" s="1241"/>
      <c r="BR72" s="1241"/>
      <c r="BS72" s="1241"/>
      <c r="BT72" s="1241"/>
      <c r="BU72" s="1241"/>
      <c r="BV72" s="1241"/>
      <c r="BW72" s="1241"/>
      <c r="BX72" s="1241" t="s">
        <v>565</v>
      </c>
      <c r="BY72" s="1241"/>
      <c r="BZ72" s="1241"/>
      <c r="CA72" s="1241"/>
      <c r="CB72" s="1241"/>
      <c r="CC72" s="1241"/>
      <c r="CD72" s="1241"/>
      <c r="CE72" s="1241"/>
      <c r="CF72" s="1241" t="s">
        <v>566</v>
      </c>
      <c r="CG72" s="1241"/>
      <c r="CH72" s="1241"/>
      <c r="CI72" s="1241"/>
      <c r="CJ72" s="1241"/>
      <c r="CK72" s="1241"/>
      <c r="CL72" s="1241"/>
      <c r="CM72" s="1241"/>
      <c r="CN72" s="1241" t="s">
        <v>567</v>
      </c>
      <c r="CO72" s="1241"/>
      <c r="CP72" s="1241"/>
      <c r="CQ72" s="1241"/>
      <c r="CR72" s="1241"/>
      <c r="CS72" s="1241"/>
      <c r="CT72" s="1241"/>
      <c r="CU72" s="1241"/>
      <c r="CV72" s="1241" t="s">
        <v>568</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600</v>
      </c>
      <c r="AO73" s="1245"/>
      <c r="AP73" s="1245"/>
      <c r="AQ73" s="1245"/>
      <c r="AR73" s="1245"/>
      <c r="AS73" s="1245"/>
      <c r="AT73" s="1245"/>
      <c r="AU73" s="1245"/>
      <c r="AV73" s="1245"/>
      <c r="AW73" s="1245"/>
      <c r="AX73" s="1245"/>
      <c r="AY73" s="1245"/>
      <c r="AZ73" s="1245"/>
      <c r="BA73" s="1245"/>
      <c r="BB73" s="1245" t="s">
        <v>601</v>
      </c>
      <c r="BC73" s="1245"/>
      <c r="BD73" s="1245"/>
      <c r="BE73" s="1245"/>
      <c r="BF73" s="1245"/>
      <c r="BG73" s="1245"/>
      <c r="BH73" s="1245"/>
      <c r="BI73" s="1245"/>
      <c r="BJ73" s="1245"/>
      <c r="BK73" s="1245"/>
      <c r="BL73" s="1245"/>
      <c r="BM73" s="1245"/>
      <c r="BN73" s="1245"/>
      <c r="BO73" s="1245"/>
      <c r="BP73" s="1246">
        <v>11.7</v>
      </c>
      <c r="BQ73" s="1246"/>
      <c r="BR73" s="1246"/>
      <c r="BS73" s="1246"/>
      <c r="BT73" s="1246"/>
      <c r="BU73" s="1246"/>
      <c r="BV73" s="1246"/>
      <c r="BW73" s="1246"/>
      <c r="BX73" s="1246">
        <v>17.7</v>
      </c>
      <c r="BY73" s="1246"/>
      <c r="BZ73" s="1246"/>
      <c r="CA73" s="1246"/>
      <c r="CB73" s="1246"/>
      <c r="CC73" s="1246"/>
      <c r="CD73" s="1246"/>
      <c r="CE73" s="1246"/>
      <c r="CF73" s="1246">
        <v>12.3</v>
      </c>
      <c r="CG73" s="1246"/>
      <c r="CH73" s="1246"/>
      <c r="CI73" s="1246"/>
      <c r="CJ73" s="1246"/>
      <c r="CK73" s="1246"/>
      <c r="CL73" s="1246"/>
      <c r="CM73" s="1246"/>
      <c r="CN73" s="1246">
        <v>9.9</v>
      </c>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606</v>
      </c>
      <c r="BC75" s="1245"/>
      <c r="BD75" s="1245"/>
      <c r="BE75" s="1245"/>
      <c r="BF75" s="1245"/>
      <c r="BG75" s="1245"/>
      <c r="BH75" s="1245"/>
      <c r="BI75" s="1245"/>
      <c r="BJ75" s="1245"/>
      <c r="BK75" s="1245"/>
      <c r="BL75" s="1245"/>
      <c r="BM75" s="1245"/>
      <c r="BN75" s="1245"/>
      <c r="BO75" s="1245"/>
      <c r="BP75" s="1246">
        <v>5.7</v>
      </c>
      <c r="BQ75" s="1246"/>
      <c r="BR75" s="1246"/>
      <c r="BS75" s="1246"/>
      <c r="BT75" s="1246"/>
      <c r="BU75" s="1246"/>
      <c r="BV75" s="1246"/>
      <c r="BW75" s="1246"/>
      <c r="BX75" s="1246">
        <v>6.6</v>
      </c>
      <c r="BY75" s="1246"/>
      <c r="BZ75" s="1246"/>
      <c r="CA75" s="1246"/>
      <c r="CB75" s="1246"/>
      <c r="CC75" s="1246"/>
      <c r="CD75" s="1246"/>
      <c r="CE75" s="1246"/>
      <c r="CF75" s="1246">
        <v>8.3000000000000007</v>
      </c>
      <c r="CG75" s="1246"/>
      <c r="CH75" s="1246"/>
      <c r="CI75" s="1246"/>
      <c r="CJ75" s="1246"/>
      <c r="CK75" s="1246"/>
      <c r="CL75" s="1246"/>
      <c r="CM75" s="1246"/>
      <c r="CN75" s="1246">
        <v>8.8000000000000007</v>
      </c>
      <c r="CO75" s="1246"/>
      <c r="CP75" s="1246"/>
      <c r="CQ75" s="1246"/>
      <c r="CR75" s="1246"/>
      <c r="CS75" s="1246"/>
      <c r="CT75" s="1246"/>
      <c r="CU75" s="1246"/>
      <c r="CV75" s="1246">
        <v>8.6</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603</v>
      </c>
      <c r="AO77" s="1241"/>
      <c r="AP77" s="1241"/>
      <c r="AQ77" s="1241"/>
      <c r="AR77" s="1241"/>
      <c r="AS77" s="1241"/>
      <c r="AT77" s="1241"/>
      <c r="AU77" s="1241"/>
      <c r="AV77" s="1241"/>
      <c r="AW77" s="1241"/>
      <c r="AX77" s="1241"/>
      <c r="AY77" s="1241"/>
      <c r="AZ77" s="1241"/>
      <c r="BA77" s="1241"/>
      <c r="BB77" s="1245" t="s">
        <v>601</v>
      </c>
      <c r="BC77" s="1245"/>
      <c r="BD77" s="1245"/>
      <c r="BE77" s="1245"/>
      <c r="BF77" s="1245"/>
      <c r="BG77" s="1245"/>
      <c r="BH77" s="1245"/>
      <c r="BI77" s="1245"/>
      <c r="BJ77" s="1245"/>
      <c r="BK77" s="1245"/>
      <c r="BL77" s="1245"/>
      <c r="BM77" s="1245"/>
      <c r="BN77" s="1245"/>
      <c r="BO77" s="1245"/>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606</v>
      </c>
      <c r="BC79" s="1245"/>
      <c r="BD79" s="1245"/>
      <c r="BE79" s="1245"/>
      <c r="BF79" s="1245"/>
      <c r="BG79" s="1245"/>
      <c r="BH79" s="1245"/>
      <c r="BI79" s="1245"/>
      <c r="BJ79" s="1245"/>
      <c r="BK79" s="1245"/>
      <c r="BL79" s="1245"/>
      <c r="BM79" s="1245"/>
      <c r="BN79" s="1245"/>
      <c r="BO79" s="1245"/>
      <c r="BP79" s="1246">
        <v>7.1</v>
      </c>
      <c r="BQ79" s="1246"/>
      <c r="BR79" s="1246"/>
      <c r="BS79" s="1246"/>
      <c r="BT79" s="1246"/>
      <c r="BU79" s="1246"/>
      <c r="BV79" s="1246"/>
      <c r="BW79" s="1246"/>
      <c r="BX79" s="1246">
        <v>7.1</v>
      </c>
      <c r="BY79" s="1246"/>
      <c r="BZ79" s="1246"/>
      <c r="CA79" s="1246"/>
      <c r="CB79" s="1246"/>
      <c r="CC79" s="1246"/>
      <c r="CD79" s="1246"/>
      <c r="CE79" s="1246"/>
      <c r="CF79" s="1246">
        <v>7.3</v>
      </c>
      <c r="CG79" s="1246"/>
      <c r="CH79" s="1246"/>
      <c r="CI79" s="1246"/>
      <c r="CJ79" s="1246"/>
      <c r="CK79" s="1246"/>
      <c r="CL79" s="1246"/>
      <c r="CM79" s="1246"/>
      <c r="CN79" s="1246">
        <v>7.4</v>
      </c>
      <c r="CO79" s="1246"/>
      <c r="CP79" s="1246"/>
      <c r="CQ79" s="1246"/>
      <c r="CR79" s="1246"/>
      <c r="CS79" s="1246"/>
      <c r="CT79" s="1246"/>
      <c r="CU79" s="1246"/>
      <c r="CV79" s="1246">
        <v>7.5</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jS7XuWDYrMiPUWqWaMct+7fafRUE8J++/vXDm5H2VL1TbSxvuduvP83uCekuOGhxRnhZNVIM9rJ2hVI+eVFFkQ==" saltValue="lM6Cw9y48C91PndS0Vg2i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9437-4282-40E0-A416-7BE6EDE889B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511</v>
      </c>
    </row>
  </sheetData>
  <sheetProtection algorithmName="SHA-512" hashValue="4+j2MMGVwwNHcx3G6i+PBobGBnoQjrByq51PxZC1EprY6ohGKvH9b7qy8C9j+QounWTL8Sq3gkIrPbYoCUZFig==" saltValue="6/OULFPKBPFOD9xGWmag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E39D1-0A9A-4173-A341-C10556C8BE68}">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511</v>
      </c>
    </row>
  </sheetData>
  <sheetProtection algorithmName="SHA-512" hashValue="9Dh+Mbs0kNA9zrXdbPcZjXdRWBnnh8k7DM7LY3wDFA9dPUYugDpXNmfq1PXezEsPPE7z34OforqNCEo3/E1czg==" saltValue="ZPHYJBfRjfreY0yM5+06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149721</v>
      </c>
      <c r="E3" s="153"/>
      <c r="F3" s="154">
        <v>291173</v>
      </c>
      <c r="G3" s="155"/>
      <c r="H3" s="156"/>
    </row>
    <row r="4" spans="1:8" x14ac:dyDescent="0.15">
      <c r="A4" s="157"/>
      <c r="B4" s="158"/>
      <c r="C4" s="159"/>
      <c r="D4" s="160">
        <v>62306</v>
      </c>
      <c r="E4" s="161"/>
      <c r="F4" s="162">
        <v>119071</v>
      </c>
      <c r="G4" s="163"/>
      <c r="H4" s="164"/>
    </row>
    <row r="5" spans="1:8" x14ac:dyDescent="0.15">
      <c r="A5" s="145" t="s">
        <v>556</v>
      </c>
      <c r="B5" s="150"/>
      <c r="C5" s="151"/>
      <c r="D5" s="152">
        <v>99463</v>
      </c>
      <c r="E5" s="153"/>
      <c r="F5" s="154">
        <v>271581</v>
      </c>
      <c r="G5" s="155"/>
      <c r="H5" s="156"/>
    </row>
    <row r="6" spans="1:8" x14ac:dyDescent="0.15">
      <c r="A6" s="157"/>
      <c r="B6" s="158"/>
      <c r="C6" s="159"/>
      <c r="D6" s="160">
        <v>32421</v>
      </c>
      <c r="E6" s="161"/>
      <c r="F6" s="162">
        <v>117844</v>
      </c>
      <c r="G6" s="163"/>
      <c r="H6" s="164"/>
    </row>
    <row r="7" spans="1:8" x14ac:dyDescent="0.15">
      <c r="A7" s="145" t="s">
        <v>557</v>
      </c>
      <c r="B7" s="150"/>
      <c r="C7" s="151"/>
      <c r="D7" s="152">
        <v>114471</v>
      </c>
      <c r="E7" s="153"/>
      <c r="F7" s="154">
        <v>268375</v>
      </c>
      <c r="G7" s="155"/>
      <c r="H7" s="156"/>
    </row>
    <row r="8" spans="1:8" x14ac:dyDescent="0.15">
      <c r="A8" s="157"/>
      <c r="B8" s="158"/>
      <c r="C8" s="159"/>
      <c r="D8" s="160">
        <v>16574</v>
      </c>
      <c r="E8" s="161"/>
      <c r="F8" s="162">
        <v>119602</v>
      </c>
      <c r="G8" s="163"/>
      <c r="H8" s="164"/>
    </row>
    <row r="9" spans="1:8" x14ac:dyDescent="0.15">
      <c r="A9" s="145" t="s">
        <v>558</v>
      </c>
      <c r="B9" s="150"/>
      <c r="C9" s="151"/>
      <c r="D9" s="152">
        <v>161126</v>
      </c>
      <c r="E9" s="153"/>
      <c r="F9" s="154">
        <v>301035</v>
      </c>
      <c r="G9" s="155"/>
      <c r="H9" s="156"/>
    </row>
    <row r="10" spans="1:8" x14ac:dyDescent="0.15">
      <c r="A10" s="157"/>
      <c r="B10" s="158"/>
      <c r="C10" s="159"/>
      <c r="D10" s="160">
        <v>72998</v>
      </c>
      <c r="E10" s="161"/>
      <c r="F10" s="162">
        <v>154376</v>
      </c>
      <c r="G10" s="163"/>
      <c r="H10" s="164"/>
    </row>
    <row r="11" spans="1:8" x14ac:dyDescent="0.15">
      <c r="A11" s="145" t="s">
        <v>559</v>
      </c>
      <c r="B11" s="150"/>
      <c r="C11" s="151"/>
      <c r="D11" s="152">
        <v>149677</v>
      </c>
      <c r="E11" s="153"/>
      <c r="F11" s="154">
        <v>277467</v>
      </c>
      <c r="G11" s="155"/>
      <c r="H11" s="156"/>
    </row>
    <row r="12" spans="1:8" x14ac:dyDescent="0.15">
      <c r="A12" s="157"/>
      <c r="B12" s="158"/>
      <c r="C12" s="165"/>
      <c r="D12" s="160">
        <v>59404</v>
      </c>
      <c r="E12" s="161"/>
      <c r="F12" s="162">
        <v>128378</v>
      </c>
      <c r="G12" s="163"/>
      <c r="H12" s="164"/>
    </row>
    <row r="13" spans="1:8" x14ac:dyDescent="0.15">
      <c r="A13" s="145"/>
      <c r="B13" s="150"/>
      <c r="C13" s="166"/>
      <c r="D13" s="167">
        <v>134892</v>
      </c>
      <c r="E13" s="168"/>
      <c r="F13" s="169">
        <v>281926</v>
      </c>
      <c r="G13" s="170"/>
      <c r="H13" s="156"/>
    </row>
    <row r="14" spans="1:8" x14ac:dyDescent="0.15">
      <c r="A14" s="157"/>
      <c r="B14" s="158"/>
      <c r="C14" s="159"/>
      <c r="D14" s="160">
        <v>48741</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6.46</v>
      </c>
      <c r="C19" s="171">
        <f>ROUND(VALUE(SUBSTITUTE(実質収支比率等に係る経年分析!G$48,"▲","-")),2)</f>
        <v>4.95</v>
      </c>
      <c r="D19" s="171">
        <f>ROUND(VALUE(SUBSTITUTE(実質収支比率等に係る経年分析!H$48,"▲","-")),2)</f>
        <v>5.3</v>
      </c>
      <c r="E19" s="171">
        <f>ROUND(VALUE(SUBSTITUTE(実質収支比率等に係る経年分析!I$48,"▲","-")),2)</f>
        <v>5.3</v>
      </c>
      <c r="F19" s="171">
        <f>ROUND(VALUE(SUBSTITUTE(実質収支比率等に係る経年分析!J$48,"▲","-")),2)</f>
        <v>4.34</v>
      </c>
    </row>
    <row r="20" spans="1:11" x14ac:dyDescent="0.15">
      <c r="A20" s="171" t="s">
        <v>55</v>
      </c>
      <c r="B20" s="171">
        <f>ROUND(VALUE(SUBSTITUTE(実質収支比率等に係る経年分析!F$47,"▲","-")),2)</f>
        <v>23.13</v>
      </c>
      <c r="C20" s="171">
        <f>ROUND(VALUE(SUBSTITUTE(実質収支比率等に係る経年分析!G$47,"▲","-")),2)</f>
        <v>21.89</v>
      </c>
      <c r="D20" s="171">
        <f>ROUND(VALUE(SUBSTITUTE(実質収支比率等に係る経年分析!H$47,"▲","-")),2)</f>
        <v>21.81</v>
      </c>
      <c r="E20" s="171">
        <f>ROUND(VALUE(SUBSTITUTE(実質収支比率等に係る経年分析!I$47,"▲","-")),2)</f>
        <v>21.05</v>
      </c>
      <c r="F20" s="171">
        <f>ROUND(VALUE(SUBSTITUTE(実質収支比率等に係る経年分析!J$47,"▲","-")),2)</f>
        <v>28.2</v>
      </c>
    </row>
    <row r="21" spans="1:11" x14ac:dyDescent="0.15">
      <c r="A21" s="171" t="s">
        <v>56</v>
      </c>
      <c r="B21" s="171">
        <f>IF(ISNUMBER(VALUE(SUBSTITUTE(実質収支比率等に係る経年分析!F$49,"▲","-"))),ROUND(VALUE(SUBSTITUTE(実質収支比率等に係る経年分析!F$49,"▲","-")),2),NA())</f>
        <v>-10.09</v>
      </c>
      <c r="C21" s="171">
        <f>IF(ISNUMBER(VALUE(SUBSTITUTE(実質収支比率等に係る経年分析!G$49,"▲","-"))),ROUND(VALUE(SUBSTITUTE(実質収支比率等に係る経年分析!G$49,"▲","-")),2),NA())</f>
        <v>-4.47</v>
      </c>
      <c r="D21" s="171">
        <f>IF(ISNUMBER(VALUE(SUBSTITUTE(実質収支比率等に係る経年分析!H$49,"▲","-"))),ROUND(VALUE(SUBSTITUTE(実質収支比率等に係る経年分析!H$49,"▲","-")),2),NA())</f>
        <v>-0.9</v>
      </c>
      <c r="E21" s="171">
        <f>IF(ISNUMBER(VALUE(SUBSTITUTE(実質収支比率等に係る経年分析!I$49,"▲","-"))),ROUND(VALUE(SUBSTITUTE(実質収支比率等に係る経年分析!I$49,"▲","-")),2),NA())</f>
        <v>-0.44</v>
      </c>
      <c r="F21" s="171">
        <f>IF(ISNUMBER(VALUE(SUBSTITUTE(実質収支比率等に係る経年分析!J$49,"▲","-"))),ROUND(VALUE(SUBSTITUTE(実質収支比率等に係る経年分析!J$49,"▲","-")),2),NA())</f>
        <v>6.75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0.26</v>
      </c>
    </row>
    <row r="33" spans="1:16" x14ac:dyDescent="0.15">
      <c r="A33" s="172" t="str">
        <f>IF(連結実質赤字比率に係る赤字・黒字の構成分析!C$37="",NA(),連結実質赤字比率に係る赤字・黒字の構成分析!C$37)</f>
        <v>国民健康保険診療所事業特別会計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0.72</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4.34</v>
      </c>
    </row>
    <row r="36" spans="1:16" x14ac:dyDescent="0.15">
      <c r="A36" s="172" t="str">
        <f>IF(連結実質赤字比率に係る赤字・黒字の構成分析!C$34="",NA(),連結実質赤字比率に係る赤字・黒字の構成分析!C$34)</f>
        <v>簡易水道事業特別会計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9.26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331</v>
      </c>
      <c r="E42" s="173"/>
      <c r="F42" s="173"/>
      <c r="G42" s="173">
        <f>'実質公債費比率（分子）の構造'!L$52</f>
        <v>314</v>
      </c>
      <c r="H42" s="173"/>
      <c r="I42" s="173"/>
      <c r="J42" s="173">
        <f>'実質公債費比率（分子）の構造'!M$52</f>
        <v>321</v>
      </c>
      <c r="K42" s="173"/>
      <c r="L42" s="173"/>
      <c r="M42" s="173">
        <f>'実質公債費比率（分子）の構造'!N$52</f>
        <v>334</v>
      </c>
      <c r="N42" s="173"/>
      <c r="O42" s="173"/>
      <c r="P42" s="173">
        <f>'実質公債費比率（分子）の構造'!O$52</f>
        <v>330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6</v>
      </c>
      <c r="C44" s="173"/>
      <c r="D44" s="173"/>
      <c r="E44" s="173">
        <f>'実質公債費比率（分子）の構造'!L$50</f>
        <v>5</v>
      </c>
      <c r="F44" s="173"/>
      <c r="G44" s="173"/>
      <c r="H44" s="173">
        <f>'実質公債費比率（分子）の構造'!M$50</f>
        <v>5</v>
      </c>
      <c r="I44" s="173"/>
      <c r="J44" s="173"/>
      <c r="K44" s="173">
        <f>'実質公債費比率（分子）の構造'!N$50</f>
        <v>0</v>
      </c>
      <c r="L44" s="173"/>
      <c r="M44" s="173"/>
      <c r="N44" s="173">
        <f>'実質公債費比率（分子）の構造'!O$50</f>
        <v>0</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f>'実質公債費比率（分子）の構造'!N$49</f>
        <v>0</v>
      </c>
      <c r="L45" s="173"/>
      <c r="M45" s="173"/>
      <c r="N45" s="173">
        <f>'実質公債費比率（分子）の構造'!O$49</f>
        <v>1</v>
      </c>
      <c r="O45" s="173"/>
      <c r="P45" s="173"/>
    </row>
    <row r="46" spans="1:16" x14ac:dyDescent="0.15">
      <c r="A46" s="173" t="s">
        <v>67</v>
      </c>
      <c r="B46" s="173">
        <f>'実質公債費比率（分子）の構造'!K$48</f>
        <v>139</v>
      </c>
      <c r="C46" s="173"/>
      <c r="D46" s="173"/>
      <c r="E46" s="173">
        <f>'実質公債費比率（分子）の構造'!L$48</f>
        <v>129</v>
      </c>
      <c r="F46" s="173"/>
      <c r="G46" s="173"/>
      <c r="H46" s="173">
        <f>'実質公債費比率（分子）の構造'!M$48</f>
        <v>135</v>
      </c>
      <c r="I46" s="173"/>
      <c r="J46" s="173"/>
      <c r="K46" s="173">
        <f>'実質公債費比率（分子）の構造'!N$48</f>
        <v>130</v>
      </c>
      <c r="L46" s="173"/>
      <c r="M46" s="173"/>
      <c r="N46" s="173">
        <f>'実質公債費比率（分子）の構造'!O$48</f>
        <v>129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318</v>
      </c>
      <c r="C49" s="173"/>
      <c r="D49" s="173"/>
      <c r="E49" s="173">
        <f>'実質公債費比率（分子）の構造'!L$45</f>
        <v>328</v>
      </c>
      <c r="F49" s="173"/>
      <c r="G49" s="173"/>
      <c r="H49" s="173">
        <f>'実質公債費比率（分子）の構造'!M$45</f>
        <v>347</v>
      </c>
      <c r="I49" s="173"/>
      <c r="J49" s="173"/>
      <c r="K49" s="173">
        <f>'実質公債費比率（分子）の構造'!N$45</f>
        <v>364</v>
      </c>
      <c r="L49" s="173"/>
      <c r="M49" s="173"/>
      <c r="N49" s="173">
        <f>'実質公債費比率（分子）の構造'!O$45</f>
        <v>363</v>
      </c>
      <c r="O49" s="173"/>
      <c r="P49" s="173"/>
    </row>
    <row r="50" spans="1:16" x14ac:dyDescent="0.15">
      <c r="A50" s="173" t="s">
        <v>71</v>
      </c>
      <c r="B50" s="173" t="e">
        <f>NA()</f>
        <v>#N/A</v>
      </c>
      <c r="C50" s="173">
        <f>IF(ISNUMBER('実質公債費比率（分子）の構造'!K$53),'実質公債費比率（分子）の構造'!K$53,NA())</f>
        <v>132</v>
      </c>
      <c r="D50" s="173" t="e">
        <f>NA()</f>
        <v>#N/A</v>
      </c>
      <c r="E50" s="173" t="e">
        <f>NA()</f>
        <v>#N/A</v>
      </c>
      <c r="F50" s="173">
        <f>IF(ISNUMBER('実質公債費比率（分子）の構造'!L$53),'実質公債費比率（分子）の構造'!L$53,NA())</f>
        <v>148</v>
      </c>
      <c r="G50" s="173" t="e">
        <f>NA()</f>
        <v>#N/A</v>
      </c>
      <c r="H50" s="173" t="e">
        <f>NA()</f>
        <v>#N/A</v>
      </c>
      <c r="I50" s="173">
        <f>IF(ISNUMBER('実質公債費比率（分子）の構造'!M$53),'実質公債費比率（分子）の構造'!M$53,NA())</f>
        <v>166</v>
      </c>
      <c r="J50" s="173" t="e">
        <f>NA()</f>
        <v>#N/A</v>
      </c>
      <c r="K50" s="173" t="e">
        <f>NA()</f>
        <v>#N/A</v>
      </c>
      <c r="L50" s="173">
        <f>IF(ISNUMBER('実質公債費比率（分子）の構造'!N$53),'実質公債費比率（分子）の構造'!N$53,NA())</f>
        <v>160</v>
      </c>
      <c r="M50" s="173" t="e">
        <f>NA()</f>
        <v>#N/A</v>
      </c>
      <c r="N50" s="173" t="e">
        <f>NA()</f>
        <v>#N/A</v>
      </c>
      <c r="O50" s="173">
        <f>IF(ISNUMBER('実質公債費比率（分子）の構造'!O$53),'実質公債費比率（分子）の構造'!O$53,NA())</f>
        <v>163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42</v>
      </c>
      <c r="B56" s="172"/>
      <c r="C56" s="172"/>
      <c r="D56" s="172">
        <f>'将来負担比率（分子）の構造'!I$52</f>
        <v>2708</v>
      </c>
      <c r="E56" s="172"/>
      <c r="F56" s="172"/>
      <c r="G56" s="172">
        <f>'将来負担比率（分子）の構造'!J$52</f>
        <v>2624</v>
      </c>
      <c r="H56" s="172"/>
      <c r="I56" s="172"/>
      <c r="J56" s="172">
        <f>'将来負担比率（分子）の構造'!K$52</f>
        <v>2945</v>
      </c>
      <c r="K56" s="172"/>
      <c r="L56" s="172"/>
      <c r="M56" s="172">
        <f>'将来負担比率（分子）の構造'!L$52</f>
        <v>3189</v>
      </c>
      <c r="N56" s="172"/>
      <c r="O56" s="172"/>
      <c r="P56" s="172">
        <f>'将来負担比率（分子）の構造'!M$52</f>
        <v>3198</v>
      </c>
    </row>
    <row r="57" spans="1:16" x14ac:dyDescent="0.15">
      <c r="A57" s="172" t="s">
        <v>41</v>
      </c>
      <c r="B57" s="172"/>
      <c r="C57" s="172"/>
      <c r="D57" s="172">
        <f>'将来負担比率（分子）の構造'!I$51</f>
        <v>469</v>
      </c>
      <c r="E57" s="172"/>
      <c r="F57" s="172"/>
      <c r="G57" s="172">
        <f>'将来負担比率（分子）の構造'!J$51</f>
        <v>434</v>
      </c>
      <c r="H57" s="172"/>
      <c r="I57" s="172"/>
      <c r="J57" s="172">
        <f>'将来負担比率（分子）の構造'!K$51</f>
        <v>442</v>
      </c>
      <c r="K57" s="172"/>
      <c r="L57" s="172"/>
      <c r="M57" s="172">
        <f>'将来負担比率（分子）の構造'!L$51</f>
        <v>460</v>
      </c>
      <c r="N57" s="172"/>
      <c r="O57" s="172"/>
      <c r="P57" s="172">
        <f>'将来負担比率（分子）の構造'!M$51</f>
        <v>494</v>
      </c>
    </row>
    <row r="58" spans="1:16" x14ac:dyDescent="0.15">
      <c r="A58" s="172" t="s">
        <v>40</v>
      </c>
      <c r="B58" s="172"/>
      <c r="C58" s="172"/>
      <c r="D58" s="172">
        <f>'将来負担比率（分子）の構造'!I$50</f>
        <v>1716</v>
      </c>
      <c r="E58" s="172"/>
      <c r="F58" s="172"/>
      <c r="G58" s="172">
        <f>'将来負担比率（分子）の構造'!J$50</f>
        <v>1668</v>
      </c>
      <c r="H58" s="172"/>
      <c r="I58" s="172"/>
      <c r="J58" s="172">
        <f>'将来負担比率（分子）の構造'!K$50</f>
        <v>1588</v>
      </c>
      <c r="K58" s="172"/>
      <c r="L58" s="172"/>
      <c r="M58" s="172">
        <f>'将来負担比率（分子）の構造'!L$50</f>
        <v>1654</v>
      </c>
      <c r="N58" s="172"/>
      <c r="O58" s="172"/>
      <c r="P58" s="172">
        <f>'将来負担比率（分子）の構造'!M$50</f>
        <v>1995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444</v>
      </c>
      <c r="C62" s="172"/>
      <c r="D62" s="172"/>
      <c r="E62" s="172">
        <f>'将来負担比率（分子）の構造'!J$45</f>
        <v>465</v>
      </c>
      <c r="F62" s="172"/>
      <c r="G62" s="172"/>
      <c r="H62" s="172">
        <f>'将来負担比率（分子）の構造'!K$45</f>
        <v>531</v>
      </c>
      <c r="I62" s="172"/>
      <c r="J62" s="172"/>
      <c r="K62" s="172">
        <f>'将来負担比率（分子）の構造'!L$45</f>
        <v>528</v>
      </c>
      <c r="L62" s="172"/>
      <c r="M62" s="172"/>
      <c r="N62" s="172">
        <f>'将来負担比率（分子）の構造'!M$45</f>
        <v>417</v>
      </c>
      <c r="O62" s="172"/>
      <c r="P62" s="172"/>
    </row>
    <row r="63" spans="1:16" x14ac:dyDescent="0.15">
      <c r="A63" s="172" t="s">
        <v>33</v>
      </c>
      <c r="B63" s="172" t="str">
        <f>'将来負担比率（分子）の構造'!I$44</f>
        <v>-</v>
      </c>
      <c r="C63" s="172"/>
      <c r="D63" s="172"/>
      <c r="E63" s="172" t="str">
        <f>'将来負担比率（分子）の構造'!J$44</f>
        <v>-</v>
      </c>
      <c r="F63" s="172"/>
      <c r="G63" s="172"/>
      <c r="H63" s="172">
        <f>'将来負担比率（分子）の構造'!K$44</f>
        <v>72</v>
      </c>
      <c r="I63" s="172"/>
      <c r="J63" s="172"/>
      <c r="K63" s="172">
        <f>'将来負担比率（分子）の構造'!L$44</f>
        <v>386</v>
      </c>
      <c r="L63" s="172"/>
      <c r="M63" s="172"/>
      <c r="N63" s="172">
        <f>'将来負担比率（分子）の構造'!M$44</f>
        <v>582</v>
      </c>
      <c r="O63" s="172"/>
      <c r="P63" s="172"/>
    </row>
    <row r="64" spans="1:16" x14ac:dyDescent="0.15">
      <c r="A64" s="172" t="s">
        <v>32</v>
      </c>
      <c r="B64" s="172">
        <f>'将来負担比率（分子）の構造'!I$43</f>
        <v>1238</v>
      </c>
      <c r="C64" s="172"/>
      <c r="D64" s="172"/>
      <c r="E64" s="172">
        <f>'将来負担比率（分子）の構造'!J$43</f>
        <v>1247</v>
      </c>
      <c r="F64" s="172"/>
      <c r="G64" s="172"/>
      <c r="H64" s="172">
        <f>'将来負担比率（分子）の構造'!K$43</f>
        <v>1365</v>
      </c>
      <c r="I64" s="172"/>
      <c r="J64" s="172"/>
      <c r="K64" s="172">
        <f>'将来負担比率（分子）の構造'!L$43</f>
        <v>1275</v>
      </c>
      <c r="L64" s="172"/>
      <c r="M64" s="172"/>
      <c r="N64" s="172">
        <f>'将来負担比率（分子）の構造'!M$43</f>
        <v>1241</v>
      </c>
      <c r="O64" s="172"/>
      <c r="P64" s="172"/>
    </row>
    <row r="65" spans="1:16" x14ac:dyDescent="0.15">
      <c r="A65" s="172" t="s">
        <v>31</v>
      </c>
      <c r="B65" s="172">
        <f>'将来負担比率（分子）の構造'!I$42</f>
        <v>9</v>
      </c>
      <c r="C65" s="172"/>
      <c r="D65" s="172"/>
      <c r="E65" s="172">
        <f>'将来負担比率（分子）の構造'!J$42</f>
        <v>5</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3415</v>
      </c>
      <c r="C66" s="172"/>
      <c r="D66" s="172"/>
      <c r="E66" s="172">
        <f>'将来負担比率（分子）の構造'!J$41</f>
        <v>3327</v>
      </c>
      <c r="F66" s="172"/>
      <c r="G66" s="172"/>
      <c r="H66" s="172">
        <f>'将来負担比率（分子）の構造'!K$41</f>
        <v>3223</v>
      </c>
      <c r="I66" s="172"/>
      <c r="J66" s="172"/>
      <c r="K66" s="172">
        <f>'将来負担比率（分子）の構造'!L$41</f>
        <v>3300</v>
      </c>
      <c r="L66" s="172"/>
      <c r="M66" s="172"/>
      <c r="N66" s="172">
        <f>'将来負担比率（分子）の構造'!M$41</f>
        <v>3217</v>
      </c>
      <c r="O66" s="172"/>
      <c r="P66" s="172"/>
    </row>
    <row r="67" spans="1:16" x14ac:dyDescent="0.15">
      <c r="A67" s="172" t="s">
        <v>75</v>
      </c>
      <c r="B67" s="172" t="e">
        <f>NA()</f>
        <v>#N/A</v>
      </c>
      <c r="C67" s="172">
        <f>IF(ISNUMBER('将来負担比率（分子）の構造'!I$53), IF('将来負担比率（分子）の構造'!I$53 &lt; 0, 0, '将来負担比率（分子）の構造'!I$53), NA())</f>
        <v>213</v>
      </c>
      <c r="D67" s="172" t="e">
        <f>NA()</f>
        <v>#N/A</v>
      </c>
      <c r="E67" s="172" t="e">
        <f>NA()</f>
        <v>#N/A</v>
      </c>
      <c r="F67" s="172">
        <f>IF(ISNUMBER('将来負担比率（分子）の構造'!J$53), IF('将来負担比率（分子）の構造'!J$53 &lt; 0, 0, '将来負担比率（分子）の構造'!J$53), NA())</f>
        <v>316</v>
      </c>
      <c r="G67" s="172" t="e">
        <f>NA()</f>
        <v>#N/A</v>
      </c>
      <c r="H67" s="172" t="e">
        <f>NA()</f>
        <v>#N/A</v>
      </c>
      <c r="I67" s="172">
        <f>IF(ISNUMBER('将来負担比率（分子）の構造'!K$53), IF('将来負担比率（分子）の構造'!K$53 &lt; 0, 0, '将来負担比率（分子）の構造'!K$53), NA())</f>
        <v>217</v>
      </c>
      <c r="J67" s="172" t="e">
        <f>NA()</f>
        <v>#N/A</v>
      </c>
      <c r="K67" s="172" t="e">
        <f>NA()</f>
        <v>#N/A</v>
      </c>
      <c r="L67" s="172">
        <f>IF(ISNUMBER('将来負担比率（分子）の構造'!L$53), IF('将来負担比率（分子）の構造'!L$53 &lt; 0, 0, '将来負担比率（分子）の構造'!L$53), NA())</f>
        <v>184</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442</v>
      </c>
      <c r="C72" s="176">
        <f>基金残高に係る経年分析!G55</f>
        <v>447</v>
      </c>
      <c r="D72" s="176">
        <f>基金残高に係る経年分析!H55</f>
        <v>656</v>
      </c>
    </row>
    <row r="73" spans="1:16" x14ac:dyDescent="0.15">
      <c r="A73" s="175" t="s">
        <v>78</v>
      </c>
      <c r="B73" s="176">
        <f>基金残高に係る経年分析!F56</f>
        <v>129</v>
      </c>
      <c r="C73" s="176">
        <f>基金残高に係る経年分析!G56</f>
        <v>129</v>
      </c>
      <c r="D73" s="176">
        <f>基金残高に係る経年分析!H56</f>
        <v>150</v>
      </c>
    </row>
    <row r="74" spans="1:16" x14ac:dyDescent="0.15">
      <c r="A74" s="175" t="s">
        <v>79</v>
      </c>
      <c r="B74" s="176">
        <f>基金残高に係る経年分析!F57</f>
        <v>980</v>
      </c>
      <c r="C74" s="176">
        <f>基金残高に係る経年分析!G57</f>
        <v>1043</v>
      </c>
      <c r="D74" s="176">
        <f>基金残高に係る経年分析!H57</f>
        <v>1133</v>
      </c>
    </row>
  </sheetData>
  <sheetProtection algorithmName="SHA-512" hashValue="iBf3kowfUQd9lcV7ibRECqngqMUV6VA6MvkCbaNEQxjh+/nb9KCxTHjuO1GT815JgH29Bg7Swzn5GIt9TES6TA==" saltValue="gynyehHCPX3YpJI1RzuU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D7918-18AC-4EB2-9497-152245AD99B7}">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4" t="s">
        <v>218</v>
      </c>
      <c r="DI1" s="715"/>
      <c r="DJ1" s="715"/>
      <c r="DK1" s="715"/>
      <c r="DL1" s="715"/>
      <c r="DM1" s="715"/>
      <c r="DN1" s="716"/>
      <c r="DO1" s="211"/>
      <c r="DP1" s="714" t="s">
        <v>219</v>
      </c>
      <c r="DQ1" s="715"/>
      <c r="DR1" s="715"/>
      <c r="DS1" s="715"/>
      <c r="DT1" s="715"/>
      <c r="DU1" s="715"/>
      <c r="DV1" s="715"/>
      <c r="DW1" s="715"/>
      <c r="DX1" s="715"/>
      <c r="DY1" s="715"/>
      <c r="DZ1" s="715"/>
      <c r="EA1" s="715"/>
      <c r="EB1" s="715"/>
      <c r="EC1" s="716"/>
      <c r="ED1" s="210"/>
      <c r="EE1" s="210"/>
      <c r="EF1" s="210"/>
      <c r="EG1" s="210"/>
      <c r="EH1" s="210"/>
      <c r="EI1" s="210"/>
      <c r="EJ1" s="210"/>
      <c r="EK1" s="210"/>
      <c r="EL1" s="210"/>
      <c r="EM1" s="210"/>
    </row>
    <row r="2" spans="2:143" ht="22.5" customHeight="1" x14ac:dyDescent="0.15">
      <c r="B2" s="212" t="s">
        <v>220</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221</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222</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223</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224</v>
      </c>
      <c r="S4" s="676"/>
      <c r="T4" s="676"/>
      <c r="U4" s="676"/>
      <c r="V4" s="676"/>
      <c r="W4" s="676"/>
      <c r="X4" s="676"/>
      <c r="Y4" s="677"/>
      <c r="Z4" s="675" t="s">
        <v>225</v>
      </c>
      <c r="AA4" s="676"/>
      <c r="AB4" s="676"/>
      <c r="AC4" s="677"/>
      <c r="AD4" s="675" t="s">
        <v>226</v>
      </c>
      <c r="AE4" s="676"/>
      <c r="AF4" s="676"/>
      <c r="AG4" s="676"/>
      <c r="AH4" s="676"/>
      <c r="AI4" s="676"/>
      <c r="AJ4" s="676"/>
      <c r="AK4" s="677"/>
      <c r="AL4" s="675" t="s">
        <v>225</v>
      </c>
      <c r="AM4" s="676"/>
      <c r="AN4" s="676"/>
      <c r="AO4" s="677"/>
      <c r="AP4" s="711" t="s">
        <v>227</v>
      </c>
      <c r="AQ4" s="711"/>
      <c r="AR4" s="711"/>
      <c r="AS4" s="711"/>
      <c r="AT4" s="711"/>
      <c r="AU4" s="711"/>
      <c r="AV4" s="711"/>
      <c r="AW4" s="711"/>
      <c r="AX4" s="711"/>
      <c r="AY4" s="711"/>
      <c r="AZ4" s="711"/>
      <c r="BA4" s="711"/>
      <c r="BB4" s="711"/>
      <c r="BC4" s="711"/>
      <c r="BD4" s="711"/>
      <c r="BE4" s="711"/>
      <c r="BF4" s="711"/>
      <c r="BG4" s="711" t="s">
        <v>228</v>
      </c>
      <c r="BH4" s="711"/>
      <c r="BI4" s="711"/>
      <c r="BJ4" s="711"/>
      <c r="BK4" s="711"/>
      <c r="BL4" s="711"/>
      <c r="BM4" s="711"/>
      <c r="BN4" s="711"/>
      <c r="BO4" s="711" t="s">
        <v>225</v>
      </c>
      <c r="BP4" s="711"/>
      <c r="BQ4" s="711"/>
      <c r="BR4" s="711"/>
      <c r="BS4" s="711" t="s">
        <v>229</v>
      </c>
      <c r="BT4" s="711"/>
      <c r="BU4" s="711"/>
      <c r="BV4" s="711"/>
      <c r="BW4" s="711"/>
      <c r="BX4" s="711"/>
      <c r="BY4" s="711"/>
      <c r="BZ4" s="711"/>
      <c r="CA4" s="711"/>
      <c r="CB4" s="711"/>
      <c r="CD4" s="675" t="s">
        <v>230</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231</v>
      </c>
      <c r="C5" s="673"/>
      <c r="D5" s="673"/>
      <c r="E5" s="673"/>
      <c r="F5" s="673"/>
      <c r="G5" s="673"/>
      <c r="H5" s="673"/>
      <c r="I5" s="673"/>
      <c r="J5" s="673"/>
      <c r="K5" s="673"/>
      <c r="L5" s="673"/>
      <c r="M5" s="673"/>
      <c r="N5" s="673"/>
      <c r="O5" s="673"/>
      <c r="P5" s="673"/>
      <c r="Q5" s="674"/>
      <c r="R5" s="669">
        <v>269092</v>
      </c>
      <c r="S5" s="670"/>
      <c r="T5" s="670"/>
      <c r="U5" s="670"/>
      <c r="V5" s="670"/>
      <c r="W5" s="670"/>
      <c r="X5" s="670"/>
      <c r="Y5" s="698"/>
      <c r="Z5" s="712">
        <v>7.2</v>
      </c>
      <c r="AA5" s="712"/>
      <c r="AB5" s="712"/>
      <c r="AC5" s="712"/>
      <c r="AD5" s="713">
        <v>269092</v>
      </c>
      <c r="AE5" s="713"/>
      <c r="AF5" s="713"/>
      <c r="AG5" s="713"/>
      <c r="AH5" s="713"/>
      <c r="AI5" s="713"/>
      <c r="AJ5" s="713"/>
      <c r="AK5" s="713"/>
      <c r="AL5" s="699">
        <v>11.8</v>
      </c>
      <c r="AM5" s="685"/>
      <c r="AN5" s="685"/>
      <c r="AO5" s="700"/>
      <c r="AP5" s="672" t="s">
        <v>232</v>
      </c>
      <c r="AQ5" s="673"/>
      <c r="AR5" s="673"/>
      <c r="AS5" s="673"/>
      <c r="AT5" s="673"/>
      <c r="AU5" s="673"/>
      <c r="AV5" s="673"/>
      <c r="AW5" s="673"/>
      <c r="AX5" s="673"/>
      <c r="AY5" s="673"/>
      <c r="AZ5" s="673"/>
      <c r="BA5" s="673"/>
      <c r="BB5" s="673"/>
      <c r="BC5" s="673"/>
      <c r="BD5" s="673"/>
      <c r="BE5" s="673"/>
      <c r="BF5" s="674"/>
      <c r="BG5" s="622">
        <v>268900</v>
      </c>
      <c r="BH5" s="623"/>
      <c r="BI5" s="623"/>
      <c r="BJ5" s="623"/>
      <c r="BK5" s="623"/>
      <c r="BL5" s="623"/>
      <c r="BM5" s="623"/>
      <c r="BN5" s="624"/>
      <c r="BO5" s="648">
        <v>99.9</v>
      </c>
      <c r="BP5" s="648"/>
      <c r="BQ5" s="648"/>
      <c r="BR5" s="648"/>
      <c r="BS5" s="649">
        <v>4621</v>
      </c>
      <c r="BT5" s="649"/>
      <c r="BU5" s="649"/>
      <c r="BV5" s="649"/>
      <c r="BW5" s="649"/>
      <c r="BX5" s="649"/>
      <c r="BY5" s="649"/>
      <c r="BZ5" s="649"/>
      <c r="CA5" s="649"/>
      <c r="CB5" s="694"/>
      <c r="CD5" s="675" t="s">
        <v>227</v>
      </c>
      <c r="CE5" s="676"/>
      <c r="CF5" s="676"/>
      <c r="CG5" s="676"/>
      <c r="CH5" s="676"/>
      <c r="CI5" s="676"/>
      <c r="CJ5" s="676"/>
      <c r="CK5" s="676"/>
      <c r="CL5" s="676"/>
      <c r="CM5" s="676"/>
      <c r="CN5" s="676"/>
      <c r="CO5" s="676"/>
      <c r="CP5" s="676"/>
      <c r="CQ5" s="677"/>
      <c r="CR5" s="675" t="s">
        <v>233</v>
      </c>
      <c r="CS5" s="676"/>
      <c r="CT5" s="676"/>
      <c r="CU5" s="676"/>
      <c r="CV5" s="676"/>
      <c r="CW5" s="676"/>
      <c r="CX5" s="676"/>
      <c r="CY5" s="677"/>
      <c r="CZ5" s="675" t="s">
        <v>225</v>
      </c>
      <c r="DA5" s="676"/>
      <c r="DB5" s="676"/>
      <c r="DC5" s="677"/>
      <c r="DD5" s="675" t="s">
        <v>234</v>
      </c>
      <c r="DE5" s="676"/>
      <c r="DF5" s="676"/>
      <c r="DG5" s="676"/>
      <c r="DH5" s="676"/>
      <c r="DI5" s="676"/>
      <c r="DJ5" s="676"/>
      <c r="DK5" s="676"/>
      <c r="DL5" s="676"/>
      <c r="DM5" s="676"/>
      <c r="DN5" s="676"/>
      <c r="DO5" s="676"/>
      <c r="DP5" s="677"/>
      <c r="DQ5" s="675" t="s">
        <v>235</v>
      </c>
      <c r="DR5" s="676"/>
      <c r="DS5" s="676"/>
      <c r="DT5" s="676"/>
      <c r="DU5" s="676"/>
      <c r="DV5" s="676"/>
      <c r="DW5" s="676"/>
      <c r="DX5" s="676"/>
      <c r="DY5" s="676"/>
      <c r="DZ5" s="676"/>
      <c r="EA5" s="676"/>
      <c r="EB5" s="676"/>
      <c r="EC5" s="677"/>
    </row>
    <row r="6" spans="2:143" ht="11.25" customHeight="1" x14ac:dyDescent="0.15">
      <c r="B6" s="619" t="s">
        <v>236</v>
      </c>
      <c r="C6" s="620"/>
      <c r="D6" s="620"/>
      <c r="E6" s="620"/>
      <c r="F6" s="620"/>
      <c r="G6" s="620"/>
      <c r="H6" s="620"/>
      <c r="I6" s="620"/>
      <c r="J6" s="620"/>
      <c r="K6" s="620"/>
      <c r="L6" s="620"/>
      <c r="M6" s="620"/>
      <c r="N6" s="620"/>
      <c r="O6" s="620"/>
      <c r="P6" s="620"/>
      <c r="Q6" s="621"/>
      <c r="R6" s="622">
        <v>57287</v>
      </c>
      <c r="S6" s="623"/>
      <c r="T6" s="623"/>
      <c r="U6" s="623"/>
      <c r="V6" s="623"/>
      <c r="W6" s="623"/>
      <c r="X6" s="623"/>
      <c r="Y6" s="624"/>
      <c r="Z6" s="648">
        <v>1.5</v>
      </c>
      <c r="AA6" s="648"/>
      <c r="AB6" s="648"/>
      <c r="AC6" s="648"/>
      <c r="AD6" s="649">
        <v>57287</v>
      </c>
      <c r="AE6" s="649"/>
      <c r="AF6" s="649"/>
      <c r="AG6" s="649"/>
      <c r="AH6" s="649"/>
      <c r="AI6" s="649"/>
      <c r="AJ6" s="649"/>
      <c r="AK6" s="649"/>
      <c r="AL6" s="625">
        <v>2.5</v>
      </c>
      <c r="AM6" s="626"/>
      <c r="AN6" s="626"/>
      <c r="AO6" s="650"/>
      <c r="AP6" s="619" t="s">
        <v>237</v>
      </c>
      <c r="AQ6" s="620"/>
      <c r="AR6" s="620"/>
      <c r="AS6" s="620"/>
      <c r="AT6" s="620"/>
      <c r="AU6" s="620"/>
      <c r="AV6" s="620"/>
      <c r="AW6" s="620"/>
      <c r="AX6" s="620"/>
      <c r="AY6" s="620"/>
      <c r="AZ6" s="620"/>
      <c r="BA6" s="620"/>
      <c r="BB6" s="620"/>
      <c r="BC6" s="620"/>
      <c r="BD6" s="620"/>
      <c r="BE6" s="620"/>
      <c r="BF6" s="621"/>
      <c r="BG6" s="622">
        <v>268900</v>
      </c>
      <c r="BH6" s="623"/>
      <c r="BI6" s="623"/>
      <c r="BJ6" s="623"/>
      <c r="BK6" s="623"/>
      <c r="BL6" s="623"/>
      <c r="BM6" s="623"/>
      <c r="BN6" s="624"/>
      <c r="BO6" s="648">
        <v>99.9</v>
      </c>
      <c r="BP6" s="648"/>
      <c r="BQ6" s="648"/>
      <c r="BR6" s="648"/>
      <c r="BS6" s="649">
        <v>4621</v>
      </c>
      <c r="BT6" s="649"/>
      <c r="BU6" s="649"/>
      <c r="BV6" s="649"/>
      <c r="BW6" s="649"/>
      <c r="BX6" s="649"/>
      <c r="BY6" s="649"/>
      <c r="BZ6" s="649"/>
      <c r="CA6" s="649"/>
      <c r="CB6" s="694"/>
      <c r="CD6" s="672" t="s">
        <v>238</v>
      </c>
      <c r="CE6" s="673"/>
      <c r="CF6" s="673"/>
      <c r="CG6" s="673"/>
      <c r="CH6" s="673"/>
      <c r="CI6" s="673"/>
      <c r="CJ6" s="673"/>
      <c r="CK6" s="673"/>
      <c r="CL6" s="673"/>
      <c r="CM6" s="673"/>
      <c r="CN6" s="673"/>
      <c r="CO6" s="673"/>
      <c r="CP6" s="673"/>
      <c r="CQ6" s="674"/>
      <c r="CR6" s="622">
        <v>42754</v>
      </c>
      <c r="CS6" s="623"/>
      <c r="CT6" s="623"/>
      <c r="CU6" s="623"/>
      <c r="CV6" s="623"/>
      <c r="CW6" s="623"/>
      <c r="CX6" s="623"/>
      <c r="CY6" s="624"/>
      <c r="CZ6" s="699">
        <v>1.2</v>
      </c>
      <c r="DA6" s="685"/>
      <c r="DB6" s="685"/>
      <c r="DC6" s="701"/>
      <c r="DD6" s="628" t="s">
        <v>131</v>
      </c>
      <c r="DE6" s="623"/>
      <c r="DF6" s="623"/>
      <c r="DG6" s="623"/>
      <c r="DH6" s="623"/>
      <c r="DI6" s="623"/>
      <c r="DJ6" s="623"/>
      <c r="DK6" s="623"/>
      <c r="DL6" s="623"/>
      <c r="DM6" s="623"/>
      <c r="DN6" s="623"/>
      <c r="DO6" s="623"/>
      <c r="DP6" s="624"/>
      <c r="DQ6" s="628">
        <v>42754</v>
      </c>
      <c r="DR6" s="623"/>
      <c r="DS6" s="623"/>
      <c r="DT6" s="623"/>
      <c r="DU6" s="623"/>
      <c r="DV6" s="623"/>
      <c r="DW6" s="623"/>
      <c r="DX6" s="623"/>
      <c r="DY6" s="623"/>
      <c r="DZ6" s="623"/>
      <c r="EA6" s="623"/>
      <c r="EB6" s="623"/>
      <c r="EC6" s="661"/>
    </row>
    <row r="7" spans="2:143" ht="11.25" customHeight="1" x14ac:dyDescent="0.15">
      <c r="B7" s="619" t="s">
        <v>239</v>
      </c>
      <c r="C7" s="620"/>
      <c r="D7" s="620"/>
      <c r="E7" s="620"/>
      <c r="F7" s="620"/>
      <c r="G7" s="620"/>
      <c r="H7" s="620"/>
      <c r="I7" s="620"/>
      <c r="J7" s="620"/>
      <c r="K7" s="620"/>
      <c r="L7" s="620"/>
      <c r="M7" s="620"/>
      <c r="N7" s="620"/>
      <c r="O7" s="620"/>
      <c r="P7" s="620"/>
      <c r="Q7" s="621"/>
      <c r="R7" s="622">
        <v>152</v>
      </c>
      <c r="S7" s="623"/>
      <c r="T7" s="623"/>
      <c r="U7" s="623"/>
      <c r="V7" s="623"/>
      <c r="W7" s="623"/>
      <c r="X7" s="623"/>
      <c r="Y7" s="624"/>
      <c r="Z7" s="648">
        <v>0</v>
      </c>
      <c r="AA7" s="648"/>
      <c r="AB7" s="648"/>
      <c r="AC7" s="648"/>
      <c r="AD7" s="649">
        <v>152</v>
      </c>
      <c r="AE7" s="649"/>
      <c r="AF7" s="649"/>
      <c r="AG7" s="649"/>
      <c r="AH7" s="649"/>
      <c r="AI7" s="649"/>
      <c r="AJ7" s="649"/>
      <c r="AK7" s="649"/>
      <c r="AL7" s="625">
        <v>0</v>
      </c>
      <c r="AM7" s="626"/>
      <c r="AN7" s="626"/>
      <c r="AO7" s="650"/>
      <c r="AP7" s="619" t="s">
        <v>240</v>
      </c>
      <c r="AQ7" s="620"/>
      <c r="AR7" s="620"/>
      <c r="AS7" s="620"/>
      <c r="AT7" s="620"/>
      <c r="AU7" s="620"/>
      <c r="AV7" s="620"/>
      <c r="AW7" s="620"/>
      <c r="AX7" s="620"/>
      <c r="AY7" s="620"/>
      <c r="AZ7" s="620"/>
      <c r="BA7" s="620"/>
      <c r="BB7" s="620"/>
      <c r="BC7" s="620"/>
      <c r="BD7" s="620"/>
      <c r="BE7" s="620"/>
      <c r="BF7" s="621"/>
      <c r="BG7" s="622">
        <v>117899</v>
      </c>
      <c r="BH7" s="623"/>
      <c r="BI7" s="623"/>
      <c r="BJ7" s="623"/>
      <c r="BK7" s="623"/>
      <c r="BL7" s="623"/>
      <c r="BM7" s="623"/>
      <c r="BN7" s="624"/>
      <c r="BO7" s="648">
        <v>43.8</v>
      </c>
      <c r="BP7" s="648"/>
      <c r="BQ7" s="648"/>
      <c r="BR7" s="648"/>
      <c r="BS7" s="649">
        <v>4621</v>
      </c>
      <c r="BT7" s="649"/>
      <c r="BU7" s="649"/>
      <c r="BV7" s="649"/>
      <c r="BW7" s="649"/>
      <c r="BX7" s="649"/>
      <c r="BY7" s="649"/>
      <c r="BZ7" s="649"/>
      <c r="CA7" s="649"/>
      <c r="CB7" s="694"/>
      <c r="CD7" s="619" t="s">
        <v>241</v>
      </c>
      <c r="CE7" s="620"/>
      <c r="CF7" s="620"/>
      <c r="CG7" s="620"/>
      <c r="CH7" s="620"/>
      <c r="CI7" s="620"/>
      <c r="CJ7" s="620"/>
      <c r="CK7" s="620"/>
      <c r="CL7" s="620"/>
      <c r="CM7" s="620"/>
      <c r="CN7" s="620"/>
      <c r="CO7" s="620"/>
      <c r="CP7" s="620"/>
      <c r="CQ7" s="621"/>
      <c r="CR7" s="622">
        <v>660570</v>
      </c>
      <c r="CS7" s="623"/>
      <c r="CT7" s="623"/>
      <c r="CU7" s="623"/>
      <c r="CV7" s="623"/>
      <c r="CW7" s="623"/>
      <c r="CX7" s="623"/>
      <c r="CY7" s="624"/>
      <c r="CZ7" s="648">
        <v>18.2</v>
      </c>
      <c r="DA7" s="648"/>
      <c r="DB7" s="648"/>
      <c r="DC7" s="648"/>
      <c r="DD7" s="628">
        <v>13240</v>
      </c>
      <c r="DE7" s="623"/>
      <c r="DF7" s="623"/>
      <c r="DG7" s="623"/>
      <c r="DH7" s="623"/>
      <c r="DI7" s="623"/>
      <c r="DJ7" s="623"/>
      <c r="DK7" s="623"/>
      <c r="DL7" s="623"/>
      <c r="DM7" s="623"/>
      <c r="DN7" s="623"/>
      <c r="DO7" s="623"/>
      <c r="DP7" s="624"/>
      <c r="DQ7" s="628">
        <v>561725</v>
      </c>
      <c r="DR7" s="623"/>
      <c r="DS7" s="623"/>
      <c r="DT7" s="623"/>
      <c r="DU7" s="623"/>
      <c r="DV7" s="623"/>
      <c r="DW7" s="623"/>
      <c r="DX7" s="623"/>
      <c r="DY7" s="623"/>
      <c r="DZ7" s="623"/>
      <c r="EA7" s="623"/>
      <c r="EB7" s="623"/>
      <c r="EC7" s="661"/>
    </row>
    <row r="8" spans="2:143" ht="11.25" customHeight="1" x14ac:dyDescent="0.15">
      <c r="B8" s="619" t="s">
        <v>242</v>
      </c>
      <c r="C8" s="620"/>
      <c r="D8" s="620"/>
      <c r="E8" s="620"/>
      <c r="F8" s="620"/>
      <c r="G8" s="620"/>
      <c r="H8" s="620"/>
      <c r="I8" s="620"/>
      <c r="J8" s="620"/>
      <c r="K8" s="620"/>
      <c r="L8" s="620"/>
      <c r="M8" s="620"/>
      <c r="N8" s="620"/>
      <c r="O8" s="620"/>
      <c r="P8" s="620"/>
      <c r="Q8" s="621"/>
      <c r="R8" s="622">
        <v>770</v>
      </c>
      <c r="S8" s="623"/>
      <c r="T8" s="623"/>
      <c r="U8" s="623"/>
      <c r="V8" s="623"/>
      <c r="W8" s="623"/>
      <c r="X8" s="623"/>
      <c r="Y8" s="624"/>
      <c r="Z8" s="648">
        <v>0</v>
      </c>
      <c r="AA8" s="648"/>
      <c r="AB8" s="648"/>
      <c r="AC8" s="648"/>
      <c r="AD8" s="649">
        <v>770</v>
      </c>
      <c r="AE8" s="649"/>
      <c r="AF8" s="649"/>
      <c r="AG8" s="649"/>
      <c r="AH8" s="649"/>
      <c r="AI8" s="649"/>
      <c r="AJ8" s="649"/>
      <c r="AK8" s="649"/>
      <c r="AL8" s="625">
        <v>0</v>
      </c>
      <c r="AM8" s="626"/>
      <c r="AN8" s="626"/>
      <c r="AO8" s="650"/>
      <c r="AP8" s="619" t="s">
        <v>243</v>
      </c>
      <c r="AQ8" s="620"/>
      <c r="AR8" s="620"/>
      <c r="AS8" s="620"/>
      <c r="AT8" s="620"/>
      <c r="AU8" s="620"/>
      <c r="AV8" s="620"/>
      <c r="AW8" s="620"/>
      <c r="AX8" s="620"/>
      <c r="AY8" s="620"/>
      <c r="AZ8" s="620"/>
      <c r="BA8" s="620"/>
      <c r="BB8" s="620"/>
      <c r="BC8" s="620"/>
      <c r="BD8" s="620"/>
      <c r="BE8" s="620"/>
      <c r="BF8" s="621"/>
      <c r="BG8" s="622">
        <v>4249</v>
      </c>
      <c r="BH8" s="623"/>
      <c r="BI8" s="623"/>
      <c r="BJ8" s="623"/>
      <c r="BK8" s="623"/>
      <c r="BL8" s="623"/>
      <c r="BM8" s="623"/>
      <c r="BN8" s="624"/>
      <c r="BO8" s="648">
        <v>1.6</v>
      </c>
      <c r="BP8" s="648"/>
      <c r="BQ8" s="648"/>
      <c r="BR8" s="648"/>
      <c r="BS8" s="649" t="s">
        <v>131</v>
      </c>
      <c r="BT8" s="649"/>
      <c r="BU8" s="649"/>
      <c r="BV8" s="649"/>
      <c r="BW8" s="649"/>
      <c r="BX8" s="649"/>
      <c r="BY8" s="649"/>
      <c r="BZ8" s="649"/>
      <c r="CA8" s="649"/>
      <c r="CB8" s="694"/>
      <c r="CD8" s="619" t="s">
        <v>244</v>
      </c>
      <c r="CE8" s="620"/>
      <c r="CF8" s="620"/>
      <c r="CG8" s="620"/>
      <c r="CH8" s="620"/>
      <c r="CI8" s="620"/>
      <c r="CJ8" s="620"/>
      <c r="CK8" s="620"/>
      <c r="CL8" s="620"/>
      <c r="CM8" s="620"/>
      <c r="CN8" s="620"/>
      <c r="CO8" s="620"/>
      <c r="CP8" s="620"/>
      <c r="CQ8" s="621"/>
      <c r="CR8" s="622">
        <v>670867</v>
      </c>
      <c r="CS8" s="623"/>
      <c r="CT8" s="623"/>
      <c r="CU8" s="623"/>
      <c r="CV8" s="623"/>
      <c r="CW8" s="623"/>
      <c r="CX8" s="623"/>
      <c r="CY8" s="624"/>
      <c r="CZ8" s="648">
        <v>18.5</v>
      </c>
      <c r="DA8" s="648"/>
      <c r="DB8" s="648"/>
      <c r="DC8" s="648"/>
      <c r="DD8" s="628">
        <v>8104</v>
      </c>
      <c r="DE8" s="623"/>
      <c r="DF8" s="623"/>
      <c r="DG8" s="623"/>
      <c r="DH8" s="623"/>
      <c r="DI8" s="623"/>
      <c r="DJ8" s="623"/>
      <c r="DK8" s="623"/>
      <c r="DL8" s="623"/>
      <c r="DM8" s="623"/>
      <c r="DN8" s="623"/>
      <c r="DO8" s="623"/>
      <c r="DP8" s="624"/>
      <c r="DQ8" s="628">
        <v>414951</v>
      </c>
      <c r="DR8" s="623"/>
      <c r="DS8" s="623"/>
      <c r="DT8" s="623"/>
      <c r="DU8" s="623"/>
      <c r="DV8" s="623"/>
      <c r="DW8" s="623"/>
      <c r="DX8" s="623"/>
      <c r="DY8" s="623"/>
      <c r="DZ8" s="623"/>
      <c r="EA8" s="623"/>
      <c r="EB8" s="623"/>
      <c r="EC8" s="661"/>
    </row>
    <row r="9" spans="2:143" ht="11.25" customHeight="1" x14ac:dyDescent="0.15">
      <c r="B9" s="619" t="s">
        <v>245</v>
      </c>
      <c r="C9" s="620"/>
      <c r="D9" s="620"/>
      <c r="E9" s="620"/>
      <c r="F9" s="620"/>
      <c r="G9" s="620"/>
      <c r="H9" s="620"/>
      <c r="I9" s="620"/>
      <c r="J9" s="620"/>
      <c r="K9" s="620"/>
      <c r="L9" s="620"/>
      <c r="M9" s="620"/>
      <c r="N9" s="620"/>
      <c r="O9" s="620"/>
      <c r="P9" s="620"/>
      <c r="Q9" s="621"/>
      <c r="R9" s="622">
        <v>932</v>
      </c>
      <c r="S9" s="623"/>
      <c r="T9" s="623"/>
      <c r="U9" s="623"/>
      <c r="V9" s="623"/>
      <c r="W9" s="623"/>
      <c r="X9" s="623"/>
      <c r="Y9" s="624"/>
      <c r="Z9" s="648">
        <v>0</v>
      </c>
      <c r="AA9" s="648"/>
      <c r="AB9" s="648"/>
      <c r="AC9" s="648"/>
      <c r="AD9" s="649">
        <v>932</v>
      </c>
      <c r="AE9" s="649"/>
      <c r="AF9" s="649"/>
      <c r="AG9" s="649"/>
      <c r="AH9" s="649"/>
      <c r="AI9" s="649"/>
      <c r="AJ9" s="649"/>
      <c r="AK9" s="649"/>
      <c r="AL9" s="625">
        <v>0</v>
      </c>
      <c r="AM9" s="626"/>
      <c r="AN9" s="626"/>
      <c r="AO9" s="650"/>
      <c r="AP9" s="619" t="s">
        <v>246</v>
      </c>
      <c r="AQ9" s="620"/>
      <c r="AR9" s="620"/>
      <c r="AS9" s="620"/>
      <c r="AT9" s="620"/>
      <c r="AU9" s="620"/>
      <c r="AV9" s="620"/>
      <c r="AW9" s="620"/>
      <c r="AX9" s="620"/>
      <c r="AY9" s="620"/>
      <c r="AZ9" s="620"/>
      <c r="BA9" s="620"/>
      <c r="BB9" s="620"/>
      <c r="BC9" s="620"/>
      <c r="BD9" s="620"/>
      <c r="BE9" s="620"/>
      <c r="BF9" s="621"/>
      <c r="BG9" s="622">
        <v>91420</v>
      </c>
      <c r="BH9" s="623"/>
      <c r="BI9" s="623"/>
      <c r="BJ9" s="623"/>
      <c r="BK9" s="623"/>
      <c r="BL9" s="623"/>
      <c r="BM9" s="623"/>
      <c r="BN9" s="624"/>
      <c r="BO9" s="648">
        <v>34</v>
      </c>
      <c r="BP9" s="648"/>
      <c r="BQ9" s="648"/>
      <c r="BR9" s="648"/>
      <c r="BS9" s="649" t="s">
        <v>131</v>
      </c>
      <c r="BT9" s="649"/>
      <c r="BU9" s="649"/>
      <c r="BV9" s="649"/>
      <c r="BW9" s="649"/>
      <c r="BX9" s="649"/>
      <c r="BY9" s="649"/>
      <c r="BZ9" s="649"/>
      <c r="CA9" s="649"/>
      <c r="CB9" s="694"/>
      <c r="CD9" s="619" t="s">
        <v>247</v>
      </c>
      <c r="CE9" s="620"/>
      <c r="CF9" s="620"/>
      <c r="CG9" s="620"/>
      <c r="CH9" s="620"/>
      <c r="CI9" s="620"/>
      <c r="CJ9" s="620"/>
      <c r="CK9" s="620"/>
      <c r="CL9" s="620"/>
      <c r="CM9" s="620"/>
      <c r="CN9" s="620"/>
      <c r="CO9" s="620"/>
      <c r="CP9" s="620"/>
      <c r="CQ9" s="621"/>
      <c r="CR9" s="622">
        <v>312731</v>
      </c>
      <c r="CS9" s="623"/>
      <c r="CT9" s="623"/>
      <c r="CU9" s="623"/>
      <c r="CV9" s="623"/>
      <c r="CW9" s="623"/>
      <c r="CX9" s="623"/>
      <c r="CY9" s="624"/>
      <c r="CZ9" s="648">
        <v>8.6</v>
      </c>
      <c r="DA9" s="648"/>
      <c r="DB9" s="648"/>
      <c r="DC9" s="648"/>
      <c r="DD9" s="628">
        <v>4570</v>
      </c>
      <c r="DE9" s="623"/>
      <c r="DF9" s="623"/>
      <c r="DG9" s="623"/>
      <c r="DH9" s="623"/>
      <c r="DI9" s="623"/>
      <c r="DJ9" s="623"/>
      <c r="DK9" s="623"/>
      <c r="DL9" s="623"/>
      <c r="DM9" s="623"/>
      <c r="DN9" s="623"/>
      <c r="DO9" s="623"/>
      <c r="DP9" s="624"/>
      <c r="DQ9" s="628">
        <v>260793</v>
      </c>
      <c r="DR9" s="623"/>
      <c r="DS9" s="623"/>
      <c r="DT9" s="623"/>
      <c r="DU9" s="623"/>
      <c r="DV9" s="623"/>
      <c r="DW9" s="623"/>
      <c r="DX9" s="623"/>
      <c r="DY9" s="623"/>
      <c r="DZ9" s="623"/>
      <c r="EA9" s="623"/>
      <c r="EB9" s="623"/>
      <c r="EC9" s="661"/>
    </row>
    <row r="10" spans="2:143" ht="11.25" customHeight="1" x14ac:dyDescent="0.15">
      <c r="B10" s="619" t="s">
        <v>248</v>
      </c>
      <c r="C10" s="620"/>
      <c r="D10" s="620"/>
      <c r="E10" s="620"/>
      <c r="F10" s="620"/>
      <c r="G10" s="620"/>
      <c r="H10" s="620"/>
      <c r="I10" s="620"/>
      <c r="J10" s="620"/>
      <c r="K10" s="620"/>
      <c r="L10" s="620"/>
      <c r="M10" s="620"/>
      <c r="N10" s="620"/>
      <c r="O10" s="620"/>
      <c r="P10" s="620"/>
      <c r="Q10" s="621"/>
      <c r="R10" s="622" t="s">
        <v>131</v>
      </c>
      <c r="S10" s="623"/>
      <c r="T10" s="623"/>
      <c r="U10" s="623"/>
      <c r="V10" s="623"/>
      <c r="W10" s="623"/>
      <c r="X10" s="623"/>
      <c r="Y10" s="624"/>
      <c r="Z10" s="648" t="s">
        <v>131</v>
      </c>
      <c r="AA10" s="648"/>
      <c r="AB10" s="648"/>
      <c r="AC10" s="648"/>
      <c r="AD10" s="649" t="s">
        <v>131</v>
      </c>
      <c r="AE10" s="649"/>
      <c r="AF10" s="649"/>
      <c r="AG10" s="649"/>
      <c r="AH10" s="649"/>
      <c r="AI10" s="649"/>
      <c r="AJ10" s="649"/>
      <c r="AK10" s="649"/>
      <c r="AL10" s="625" t="s">
        <v>131</v>
      </c>
      <c r="AM10" s="626"/>
      <c r="AN10" s="626"/>
      <c r="AO10" s="650"/>
      <c r="AP10" s="619" t="s">
        <v>249</v>
      </c>
      <c r="AQ10" s="620"/>
      <c r="AR10" s="620"/>
      <c r="AS10" s="620"/>
      <c r="AT10" s="620"/>
      <c r="AU10" s="620"/>
      <c r="AV10" s="620"/>
      <c r="AW10" s="620"/>
      <c r="AX10" s="620"/>
      <c r="AY10" s="620"/>
      <c r="AZ10" s="620"/>
      <c r="BA10" s="620"/>
      <c r="BB10" s="620"/>
      <c r="BC10" s="620"/>
      <c r="BD10" s="620"/>
      <c r="BE10" s="620"/>
      <c r="BF10" s="621"/>
      <c r="BG10" s="622">
        <v>9829</v>
      </c>
      <c r="BH10" s="623"/>
      <c r="BI10" s="623"/>
      <c r="BJ10" s="623"/>
      <c r="BK10" s="623"/>
      <c r="BL10" s="623"/>
      <c r="BM10" s="623"/>
      <c r="BN10" s="624"/>
      <c r="BO10" s="648">
        <v>3.7</v>
      </c>
      <c r="BP10" s="648"/>
      <c r="BQ10" s="648"/>
      <c r="BR10" s="648"/>
      <c r="BS10" s="649">
        <v>1638</v>
      </c>
      <c r="BT10" s="649"/>
      <c r="BU10" s="649"/>
      <c r="BV10" s="649"/>
      <c r="BW10" s="649"/>
      <c r="BX10" s="649"/>
      <c r="BY10" s="649"/>
      <c r="BZ10" s="649"/>
      <c r="CA10" s="649"/>
      <c r="CB10" s="694"/>
      <c r="CD10" s="619" t="s">
        <v>250</v>
      </c>
      <c r="CE10" s="620"/>
      <c r="CF10" s="620"/>
      <c r="CG10" s="620"/>
      <c r="CH10" s="620"/>
      <c r="CI10" s="620"/>
      <c r="CJ10" s="620"/>
      <c r="CK10" s="620"/>
      <c r="CL10" s="620"/>
      <c r="CM10" s="620"/>
      <c r="CN10" s="620"/>
      <c r="CO10" s="620"/>
      <c r="CP10" s="620"/>
      <c r="CQ10" s="621"/>
      <c r="CR10" s="622">
        <v>4762</v>
      </c>
      <c r="CS10" s="623"/>
      <c r="CT10" s="623"/>
      <c r="CU10" s="623"/>
      <c r="CV10" s="623"/>
      <c r="CW10" s="623"/>
      <c r="CX10" s="623"/>
      <c r="CY10" s="624"/>
      <c r="CZ10" s="648">
        <v>0.1</v>
      </c>
      <c r="DA10" s="648"/>
      <c r="DB10" s="648"/>
      <c r="DC10" s="648"/>
      <c r="DD10" s="628" t="s">
        <v>131</v>
      </c>
      <c r="DE10" s="623"/>
      <c r="DF10" s="623"/>
      <c r="DG10" s="623"/>
      <c r="DH10" s="623"/>
      <c r="DI10" s="623"/>
      <c r="DJ10" s="623"/>
      <c r="DK10" s="623"/>
      <c r="DL10" s="623"/>
      <c r="DM10" s="623"/>
      <c r="DN10" s="623"/>
      <c r="DO10" s="623"/>
      <c r="DP10" s="624"/>
      <c r="DQ10" s="628">
        <v>3917</v>
      </c>
      <c r="DR10" s="623"/>
      <c r="DS10" s="623"/>
      <c r="DT10" s="623"/>
      <c r="DU10" s="623"/>
      <c r="DV10" s="623"/>
      <c r="DW10" s="623"/>
      <c r="DX10" s="623"/>
      <c r="DY10" s="623"/>
      <c r="DZ10" s="623"/>
      <c r="EA10" s="623"/>
      <c r="EB10" s="623"/>
      <c r="EC10" s="661"/>
    </row>
    <row r="11" spans="2:143" ht="11.25" customHeight="1" x14ac:dyDescent="0.15">
      <c r="B11" s="619" t="s">
        <v>251</v>
      </c>
      <c r="C11" s="620"/>
      <c r="D11" s="620"/>
      <c r="E11" s="620"/>
      <c r="F11" s="620"/>
      <c r="G11" s="620"/>
      <c r="H11" s="620"/>
      <c r="I11" s="620"/>
      <c r="J11" s="620"/>
      <c r="K11" s="620"/>
      <c r="L11" s="620"/>
      <c r="M11" s="620"/>
      <c r="N11" s="620"/>
      <c r="O11" s="620"/>
      <c r="P11" s="620"/>
      <c r="Q11" s="621"/>
      <c r="R11" s="622">
        <v>72794</v>
      </c>
      <c r="S11" s="623"/>
      <c r="T11" s="623"/>
      <c r="U11" s="623"/>
      <c r="V11" s="623"/>
      <c r="W11" s="623"/>
      <c r="X11" s="623"/>
      <c r="Y11" s="624"/>
      <c r="Z11" s="625">
        <v>1.9</v>
      </c>
      <c r="AA11" s="626"/>
      <c r="AB11" s="626"/>
      <c r="AC11" s="627"/>
      <c r="AD11" s="628">
        <v>72794</v>
      </c>
      <c r="AE11" s="623"/>
      <c r="AF11" s="623"/>
      <c r="AG11" s="623"/>
      <c r="AH11" s="623"/>
      <c r="AI11" s="623"/>
      <c r="AJ11" s="623"/>
      <c r="AK11" s="624"/>
      <c r="AL11" s="625">
        <v>3.2</v>
      </c>
      <c r="AM11" s="626"/>
      <c r="AN11" s="626"/>
      <c r="AO11" s="650"/>
      <c r="AP11" s="619" t="s">
        <v>252</v>
      </c>
      <c r="AQ11" s="620"/>
      <c r="AR11" s="620"/>
      <c r="AS11" s="620"/>
      <c r="AT11" s="620"/>
      <c r="AU11" s="620"/>
      <c r="AV11" s="620"/>
      <c r="AW11" s="620"/>
      <c r="AX11" s="620"/>
      <c r="AY11" s="620"/>
      <c r="AZ11" s="620"/>
      <c r="BA11" s="620"/>
      <c r="BB11" s="620"/>
      <c r="BC11" s="620"/>
      <c r="BD11" s="620"/>
      <c r="BE11" s="620"/>
      <c r="BF11" s="621"/>
      <c r="BG11" s="622">
        <v>12401</v>
      </c>
      <c r="BH11" s="623"/>
      <c r="BI11" s="623"/>
      <c r="BJ11" s="623"/>
      <c r="BK11" s="623"/>
      <c r="BL11" s="623"/>
      <c r="BM11" s="623"/>
      <c r="BN11" s="624"/>
      <c r="BO11" s="648">
        <v>4.5999999999999996</v>
      </c>
      <c r="BP11" s="648"/>
      <c r="BQ11" s="648"/>
      <c r="BR11" s="648"/>
      <c r="BS11" s="649">
        <v>2983</v>
      </c>
      <c r="BT11" s="649"/>
      <c r="BU11" s="649"/>
      <c r="BV11" s="649"/>
      <c r="BW11" s="649"/>
      <c r="BX11" s="649"/>
      <c r="BY11" s="649"/>
      <c r="BZ11" s="649"/>
      <c r="CA11" s="649"/>
      <c r="CB11" s="694"/>
      <c r="CD11" s="619" t="s">
        <v>253</v>
      </c>
      <c r="CE11" s="620"/>
      <c r="CF11" s="620"/>
      <c r="CG11" s="620"/>
      <c r="CH11" s="620"/>
      <c r="CI11" s="620"/>
      <c r="CJ11" s="620"/>
      <c r="CK11" s="620"/>
      <c r="CL11" s="620"/>
      <c r="CM11" s="620"/>
      <c r="CN11" s="620"/>
      <c r="CO11" s="620"/>
      <c r="CP11" s="620"/>
      <c r="CQ11" s="621"/>
      <c r="CR11" s="622">
        <v>430302</v>
      </c>
      <c r="CS11" s="623"/>
      <c r="CT11" s="623"/>
      <c r="CU11" s="623"/>
      <c r="CV11" s="623"/>
      <c r="CW11" s="623"/>
      <c r="CX11" s="623"/>
      <c r="CY11" s="624"/>
      <c r="CZ11" s="648">
        <v>11.9</v>
      </c>
      <c r="DA11" s="648"/>
      <c r="DB11" s="648"/>
      <c r="DC11" s="648"/>
      <c r="DD11" s="628">
        <v>39433</v>
      </c>
      <c r="DE11" s="623"/>
      <c r="DF11" s="623"/>
      <c r="DG11" s="623"/>
      <c r="DH11" s="623"/>
      <c r="DI11" s="623"/>
      <c r="DJ11" s="623"/>
      <c r="DK11" s="623"/>
      <c r="DL11" s="623"/>
      <c r="DM11" s="623"/>
      <c r="DN11" s="623"/>
      <c r="DO11" s="623"/>
      <c r="DP11" s="624"/>
      <c r="DQ11" s="628">
        <v>205949</v>
      </c>
      <c r="DR11" s="623"/>
      <c r="DS11" s="623"/>
      <c r="DT11" s="623"/>
      <c r="DU11" s="623"/>
      <c r="DV11" s="623"/>
      <c r="DW11" s="623"/>
      <c r="DX11" s="623"/>
      <c r="DY11" s="623"/>
      <c r="DZ11" s="623"/>
      <c r="EA11" s="623"/>
      <c r="EB11" s="623"/>
      <c r="EC11" s="661"/>
    </row>
    <row r="12" spans="2:143" ht="11.25" customHeight="1" x14ac:dyDescent="0.15">
      <c r="B12" s="619" t="s">
        <v>254</v>
      </c>
      <c r="C12" s="620"/>
      <c r="D12" s="620"/>
      <c r="E12" s="620"/>
      <c r="F12" s="620"/>
      <c r="G12" s="620"/>
      <c r="H12" s="620"/>
      <c r="I12" s="620"/>
      <c r="J12" s="620"/>
      <c r="K12" s="620"/>
      <c r="L12" s="620"/>
      <c r="M12" s="620"/>
      <c r="N12" s="620"/>
      <c r="O12" s="620"/>
      <c r="P12" s="620"/>
      <c r="Q12" s="621"/>
      <c r="R12" s="622">
        <v>3960</v>
      </c>
      <c r="S12" s="623"/>
      <c r="T12" s="623"/>
      <c r="U12" s="623"/>
      <c r="V12" s="623"/>
      <c r="W12" s="623"/>
      <c r="X12" s="623"/>
      <c r="Y12" s="624"/>
      <c r="Z12" s="648">
        <v>0.1</v>
      </c>
      <c r="AA12" s="648"/>
      <c r="AB12" s="648"/>
      <c r="AC12" s="648"/>
      <c r="AD12" s="649">
        <v>3960</v>
      </c>
      <c r="AE12" s="649"/>
      <c r="AF12" s="649"/>
      <c r="AG12" s="649"/>
      <c r="AH12" s="649"/>
      <c r="AI12" s="649"/>
      <c r="AJ12" s="649"/>
      <c r="AK12" s="649"/>
      <c r="AL12" s="625">
        <v>0.2</v>
      </c>
      <c r="AM12" s="626"/>
      <c r="AN12" s="626"/>
      <c r="AO12" s="650"/>
      <c r="AP12" s="619" t="s">
        <v>255</v>
      </c>
      <c r="AQ12" s="620"/>
      <c r="AR12" s="620"/>
      <c r="AS12" s="620"/>
      <c r="AT12" s="620"/>
      <c r="AU12" s="620"/>
      <c r="AV12" s="620"/>
      <c r="AW12" s="620"/>
      <c r="AX12" s="620"/>
      <c r="AY12" s="620"/>
      <c r="AZ12" s="620"/>
      <c r="BA12" s="620"/>
      <c r="BB12" s="620"/>
      <c r="BC12" s="620"/>
      <c r="BD12" s="620"/>
      <c r="BE12" s="620"/>
      <c r="BF12" s="621"/>
      <c r="BG12" s="622">
        <v>120882</v>
      </c>
      <c r="BH12" s="623"/>
      <c r="BI12" s="623"/>
      <c r="BJ12" s="623"/>
      <c r="BK12" s="623"/>
      <c r="BL12" s="623"/>
      <c r="BM12" s="623"/>
      <c r="BN12" s="624"/>
      <c r="BO12" s="648">
        <v>44.9</v>
      </c>
      <c r="BP12" s="648"/>
      <c r="BQ12" s="648"/>
      <c r="BR12" s="648"/>
      <c r="BS12" s="649" t="s">
        <v>131</v>
      </c>
      <c r="BT12" s="649"/>
      <c r="BU12" s="649"/>
      <c r="BV12" s="649"/>
      <c r="BW12" s="649"/>
      <c r="BX12" s="649"/>
      <c r="BY12" s="649"/>
      <c r="BZ12" s="649"/>
      <c r="CA12" s="649"/>
      <c r="CB12" s="694"/>
      <c r="CD12" s="619" t="s">
        <v>256</v>
      </c>
      <c r="CE12" s="620"/>
      <c r="CF12" s="620"/>
      <c r="CG12" s="620"/>
      <c r="CH12" s="620"/>
      <c r="CI12" s="620"/>
      <c r="CJ12" s="620"/>
      <c r="CK12" s="620"/>
      <c r="CL12" s="620"/>
      <c r="CM12" s="620"/>
      <c r="CN12" s="620"/>
      <c r="CO12" s="620"/>
      <c r="CP12" s="620"/>
      <c r="CQ12" s="621"/>
      <c r="CR12" s="622">
        <v>103675</v>
      </c>
      <c r="CS12" s="623"/>
      <c r="CT12" s="623"/>
      <c r="CU12" s="623"/>
      <c r="CV12" s="623"/>
      <c r="CW12" s="623"/>
      <c r="CX12" s="623"/>
      <c r="CY12" s="624"/>
      <c r="CZ12" s="648">
        <v>2.9</v>
      </c>
      <c r="DA12" s="648"/>
      <c r="DB12" s="648"/>
      <c r="DC12" s="648"/>
      <c r="DD12" s="628">
        <v>968</v>
      </c>
      <c r="DE12" s="623"/>
      <c r="DF12" s="623"/>
      <c r="DG12" s="623"/>
      <c r="DH12" s="623"/>
      <c r="DI12" s="623"/>
      <c r="DJ12" s="623"/>
      <c r="DK12" s="623"/>
      <c r="DL12" s="623"/>
      <c r="DM12" s="623"/>
      <c r="DN12" s="623"/>
      <c r="DO12" s="623"/>
      <c r="DP12" s="624"/>
      <c r="DQ12" s="628">
        <v>19807</v>
      </c>
      <c r="DR12" s="623"/>
      <c r="DS12" s="623"/>
      <c r="DT12" s="623"/>
      <c r="DU12" s="623"/>
      <c r="DV12" s="623"/>
      <c r="DW12" s="623"/>
      <c r="DX12" s="623"/>
      <c r="DY12" s="623"/>
      <c r="DZ12" s="623"/>
      <c r="EA12" s="623"/>
      <c r="EB12" s="623"/>
      <c r="EC12" s="661"/>
    </row>
    <row r="13" spans="2:143" ht="11.25" customHeight="1" x14ac:dyDescent="0.15">
      <c r="B13" s="619" t="s">
        <v>257</v>
      </c>
      <c r="C13" s="620"/>
      <c r="D13" s="620"/>
      <c r="E13" s="620"/>
      <c r="F13" s="620"/>
      <c r="G13" s="620"/>
      <c r="H13" s="620"/>
      <c r="I13" s="620"/>
      <c r="J13" s="620"/>
      <c r="K13" s="620"/>
      <c r="L13" s="620"/>
      <c r="M13" s="620"/>
      <c r="N13" s="620"/>
      <c r="O13" s="620"/>
      <c r="P13" s="620"/>
      <c r="Q13" s="621"/>
      <c r="R13" s="622" t="s">
        <v>131</v>
      </c>
      <c r="S13" s="623"/>
      <c r="T13" s="623"/>
      <c r="U13" s="623"/>
      <c r="V13" s="623"/>
      <c r="W13" s="623"/>
      <c r="X13" s="623"/>
      <c r="Y13" s="624"/>
      <c r="Z13" s="648" t="s">
        <v>131</v>
      </c>
      <c r="AA13" s="648"/>
      <c r="AB13" s="648"/>
      <c r="AC13" s="648"/>
      <c r="AD13" s="649" t="s">
        <v>131</v>
      </c>
      <c r="AE13" s="649"/>
      <c r="AF13" s="649"/>
      <c r="AG13" s="649"/>
      <c r="AH13" s="649"/>
      <c r="AI13" s="649"/>
      <c r="AJ13" s="649"/>
      <c r="AK13" s="649"/>
      <c r="AL13" s="625" t="s">
        <v>131</v>
      </c>
      <c r="AM13" s="626"/>
      <c r="AN13" s="626"/>
      <c r="AO13" s="650"/>
      <c r="AP13" s="619" t="s">
        <v>258</v>
      </c>
      <c r="AQ13" s="620"/>
      <c r="AR13" s="620"/>
      <c r="AS13" s="620"/>
      <c r="AT13" s="620"/>
      <c r="AU13" s="620"/>
      <c r="AV13" s="620"/>
      <c r="AW13" s="620"/>
      <c r="AX13" s="620"/>
      <c r="AY13" s="620"/>
      <c r="AZ13" s="620"/>
      <c r="BA13" s="620"/>
      <c r="BB13" s="620"/>
      <c r="BC13" s="620"/>
      <c r="BD13" s="620"/>
      <c r="BE13" s="620"/>
      <c r="BF13" s="621"/>
      <c r="BG13" s="622">
        <v>116539</v>
      </c>
      <c r="BH13" s="623"/>
      <c r="BI13" s="623"/>
      <c r="BJ13" s="623"/>
      <c r="BK13" s="623"/>
      <c r="BL13" s="623"/>
      <c r="BM13" s="623"/>
      <c r="BN13" s="624"/>
      <c r="BO13" s="648">
        <v>43.3</v>
      </c>
      <c r="BP13" s="648"/>
      <c r="BQ13" s="648"/>
      <c r="BR13" s="648"/>
      <c r="BS13" s="649" t="s">
        <v>131</v>
      </c>
      <c r="BT13" s="649"/>
      <c r="BU13" s="649"/>
      <c r="BV13" s="649"/>
      <c r="BW13" s="649"/>
      <c r="BX13" s="649"/>
      <c r="BY13" s="649"/>
      <c r="BZ13" s="649"/>
      <c r="CA13" s="649"/>
      <c r="CB13" s="694"/>
      <c r="CD13" s="619" t="s">
        <v>259</v>
      </c>
      <c r="CE13" s="620"/>
      <c r="CF13" s="620"/>
      <c r="CG13" s="620"/>
      <c r="CH13" s="620"/>
      <c r="CI13" s="620"/>
      <c r="CJ13" s="620"/>
      <c r="CK13" s="620"/>
      <c r="CL13" s="620"/>
      <c r="CM13" s="620"/>
      <c r="CN13" s="620"/>
      <c r="CO13" s="620"/>
      <c r="CP13" s="620"/>
      <c r="CQ13" s="621"/>
      <c r="CR13" s="622">
        <v>531052</v>
      </c>
      <c r="CS13" s="623"/>
      <c r="CT13" s="623"/>
      <c r="CU13" s="623"/>
      <c r="CV13" s="623"/>
      <c r="CW13" s="623"/>
      <c r="CX13" s="623"/>
      <c r="CY13" s="624"/>
      <c r="CZ13" s="648">
        <v>14.6</v>
      </c>
      <c r="DA13" s="648"/>
      <c r="DB13" s="648"/>
      <c r="DC13" s="648"/>
      <c r="DD13" s="628">
        <v>245354</v>
      </c>
      <c r="DE13" s="623"/>
      <c r="DF13" s="623"/>
      <c r="DG13" s="623"/>
      <c r="DH13" s="623"/>
      <c r="DI13" s="623"/>
      <c r="DJ13" s="623"/>
      <c r="DK13" s="623"/>
      <c r="DL13" s="623"/>
      <c r="DM13" s="623"/>
      <c r="DN13" s="623"/>
      <c r="DO13" s="623"/>
      <c r="DP13" s="624"/>
      <c r="DQ13" s="628">
        <v>245259</v>
      </c>
      <c r="DR13" s="623"/>
      <c r="DS13" s="623"/>
      <c r="DT13" s="623"/>
      <c r="DU13" s="623"/>
      <c r="DV13" s="623"/>
      <c r="DW13" s="623"/>
      <c r="DX13" s="623"/>
      <c r="DY13" s="623"/>
      <c r="DZ13" s="623"/>
      <c r="EA13" s="623"/>
      <c r="EB13" s="623"/>
      <c r="EC13" s="661"/>
    </row>
    <row r="14" spans="2:143" ht="11.25" customHeight="1" x14ac:dyDescent="0.15">
      <c r="B14" s="619" t="s">
        <v>260</v>
      </c>
      <c r="C14" s="620"/>
      <c r="D14" s="620"/>
      <c r="E14" s="620"/>
      <c r="F14" s="620"/>
      <c r="G14" s="620"/>
      <c r="H14" s="620"/>
      <c r="I14" s="620"/>
      <c r="J14" s="620"/>
      <c r="K14" s="620"/>
      <c r="L14" s="620"/>
      <c r="M14" s="620"/>
      <c r="N14" s="620"/>
      <c r="O14" s="620"/>
      <c r="P14" s="620"/>
      <c r="Q14" s="621"/>
      <c r="R14" s="622" t="s">
        <v>131</v>
      </c>
      <c r="S14" s="623"/>
      <c r="T14" s="623"/>
      <c r="U14" s="623"/>
      <c r="V14" s="623"/>
      <c r="W14" s="623"/>
      <c r="X14" s="623"/>
      <c r="Y14" s="624"/>
      <c r="Z14" s="648" t="s">
        <v>131</v>
      </c>
      <c r="AA14" s="648"/>
      <c r="AB14" s="648"/>
      <c r="AC14" s="648"/>
      <c r="AD14" s="649" t="s">
        <v>131</v>
      </c>
      <c r="AE14" s="649"/>
      <c r="AF14" s="649"/>
      <c r="AG14" s="649"/>
      <c r="AH14" s="649"/>
      <c r="AI14" s="649"/>
      <c r="AJ14" s="649"/>
      <c r="AK14" s="649"/>
      <c r="AL14" s="625" t="s">
        <v>131</v>
      </c>
      <c r="AM14" s="626"/>
      <c r="AN14" s="626"/>
      <c r="AO14" s="650"/>
      <c r="AP14" s="619" t="s">
        <v>261</v>
      </c>
      <c r="AQ14" s="620"/>
      <c r="AR14" s="620"/>
      <c r="AS14" s="620"/>
      <c r="AT14" s="620"/>
      <c r="AU14" s="620"/>
      <c r="AV14" s="620"/>
      <c r="AW14" s="620"/>
      <c r="AX14" s="620"/>
      <c r="AY14" s="620"/>
      <c r="AZ14" s="620"/>
      <c r="BA14" s="620"/>
      <c r="BB14" s="620"/>
      <c r="BC14" s="620"/>
      <c r="BD14" s="620"/>
      <c r="BE14" s="620"/>
      <c r="BF14" s="621"/>
      <c r="BG14" s="622">
        <v>9406</v>
      </c>
      <c r="BH14" s="623"/>
      <c r="BI14" s="623"/>
      <c r="BJ14" s="623"/>
      <c r="BK14" s="623"/>
      <c r="BL14" s="623"/>
      <c r="BM14" s="623"/>
      <c r="BN14" s="624"/>
      <c r="BO14" s="648">
        <v>3.5</v>
      </c>
      <c r="BP14" s="648"/>
      <c r="BQ14" s="648"/>
      <c r="BR14" s="648"/>
      <c r="BS14" s="649" t="s">
        <v>131</v>
      </c>
      <c r="BT14" s="649"/>
      <c r="BU14" s="649"/>
      <c r="BV14" s="649"/>
      <c r="BW14" s="649"/>
      <c r="BX14" s="649"/>
      <c r="BY14" s="649"/>
      <c r="BZ14" s="649"/>
      <c r="CA14" s="649"/>
      <c r="CB14" s="694"/>
      <c r="CD14" s="619" t="s">
        <v>262</v>
      </c>
      <c r="CE14" s="620"/>
      <c r="CF14" s="620"/>
      <c r="CG14" s="620"/>
      <c r="CH14" s="620"/>
      <c r="CI14" s="620"/>
      <c r="CJ14" s="620"/>
      <c r="CK14" s="620"/>
      <c r="CL14" s="620"/>
      <c r="CM14" s="620"/>
      <c r="CN14" s="620"/>
      <c r="CO14" s="620"/>
      <c r="CP14" s="620"/>
      <c r="CQ14" s="621"/>
      <c r="CR14" s="622">
        <v>183169</v>
      </c>
      <c r="CS14" s="623"/>
      <c r="CT14" s="623"/>
      <c r="CU14" s="623"/>
      <c r="CV14" s="623"/>
      <c r="CW14" s="623"/>
      <c r="CX14" s="623"/>
      <c r="CY14" s="624"/>
      <c r="CZ14" s="648">
        <v>5</v>
      </c>
      <c r="DA14" s="648"/>
      <c r="DB14" s="648"/>
      <c r="DC14" s="648"/>
      <c r="DD14" s="628" t="s">
        <v>131</v>
      </c>
      <c r="DE14" s="623"/>
      <c r="DF14" s="623"/>
      <c r="DG14" s="623"/>
      <c r="DH14" s="623"/>
      <c r="DI14" s="623"/>
      <c r="DJ14" s="623"/>
      <c r="DK14" s="623"/>
      <c r="DL14" s="623"/>
      <c r="DM14" s="623"/>
      <c r="DN14" s="623"/>
      <c r="DO14" s="623"/>
      <c r="DP14" s="624"/>
      <c r="DQ14" s="628">
        <v>156260</v>
      </c>
      <c r="DR14" s="623"/>
      <c r="DS14" s="623"/>
      <c r="DT14" s="623"/>
      <c r="DU14" s="623"/>
      <c r="DV14" s="623"/>
      <c r="DW14" s="623"/>
      <c r="DX14" s="623"/>
      <c r="DY14" s="623"/>
      <c r="DZ14" s="623"/>
      <c r="EA14" s="623"/>
      <c r="EB14" s="623"/>
      <c r="EC14" s="661"/>
    </row>
    <row r="15" spans="2:143" ht="11.25" customHeight="1" x14ac:dyDescent="0.15">
      <c r="B15" s="619" t="s">
        <v>263</v>
      </c>
      <c r="C15" s="620"/>
      <c r="D15" s="620"/>
      <c r="E15" s="620"/>
      <c r="F15" s="620"/>
      <c r="G15" s="620"/>
      <c r="H15" s="620"/>
      <c r="I15" s="620"/>
      <c r="J15" s="620"/>
      <c r="K15" s="620"/>
      <c r="L15" s="620"/>
      <c r="M15" s="620"/>
      <c r="N15" s="620"/>
      <c r="O15" s="620"/>
      <c r="P15" s="620"/>
      <c r="Q15" s="621"/>
      <c r="R15" s="622" t="s">
        <v>131</v>
      </c>
      <c r="S15" s="623"/>
      <c r="T15" s="623"/>
      <c r="U15" s="623"/>
      <c r="V15" s="623"/>
      <c r="W15" s="623"/>
      <c r="X15" s="623"/>
      <c r="Y15" s="624"/>
      <c r="Z15" s="648" t="s">
        <v>131</v>
      </c>
      <c r="AA15" s="648"/>
      <c r="AB15" s="648"/>
      <c r="AC15" s="648"/>
      <c r="AD15" s="649" t="s">
        <v>131</v>
      </c>
      <c r="AE15" s="649"/>
      <c r="AF15" s="649"/>
      <c r="AG15" s="649"/>
      <c r="AH15" s="649"/>
      <c r="AI15" s="649"/>
      <c r="AJ15" s="649"/>
      <c r="AK15" s="649"/>
      <c r="AL15" s="625" t="s">
        <v>131</v>
      </c>
      <c r="AM15" s="626"/>
      <c r="AN15" s="626"/>
      <c r="AO15" s="650"/>
      <c r="AP15" s="619" t="s">
        <v>264</v>
      </c>
      <c r="AQ15" s="620"/>
      <c r="AR15" s="620"/>
      <c r="AS15" s="620"/>
      <c r="AT15" s="620"/>
      <c r="AU15" s="620"/>
      <c r="AV15" s="620"/>
      <c r="AW15" s="620"/>
      <c r="AX15" s="620"/>
      <c r="AY15" s="620"/>
      <c r="AZ15" s="620"/>
      <c r="BA15" s="620"/>
      <c r="BB15" s="620"/>
      <c r="BC15" s="620"/>
      <c r="BD15" s="620"/>
      <c r="BE15" s="620"/>
      <c r="BF15" s="621"/>
      <c r="BG15" s="622">
        <v>20713</v>
      </c>
      <c r="BH15" s="623"/>
      <c r="BI15" s="623"/>
      <c r="BJ15" s="623"/>
      <c r="BK15" s="623"/>
      <c r="BL15" s="623"/>
      <c r="BM15" s="623"/>
      <c r="BN15" s="624"/>
      <c r="BO15" s="648">
        <v>7.7</v>
      </c>
      <c r="BP15" s="648"/>
      <c r="BQ15" s="648"/>
      <c r="BR15" s="648"/>
      <c r="BS15" s="649" t="s">
        <v>131</v>
      </c>
      <c r="BT15" s="649"/>
      <c r="BU15" s="649"/>
      <c r="BV15" s="649"/>
      <c r="BW15" s="649"/>
      <c r="BX15" s="649"/>
      <c r="BY15" s="649"/>
      <c r="BZ15" s="649"/>
      <c r="CA15" s="649"/>
      <c r="CB15" s="694"/>
      <c r="CD15" s="619" t="s">
        <v>265</v>
      </c>
      <c r="CE15" s="620"/>
      <c r="CF15" s="620"/>
      <c r="CG15" s="620"/>
      <c r="CH15" s="620"/>
      <c r="CI15" s="620"/>
      <c r="CJ15" s="620"/>
      <c r="CK15" s="620"/>
      <c r="CL15" s="620"/>
      <c r="CM15" s="620"/>
      <c r="CN15" s="620"/>
      <c r="CO15" s="620"/>
      <c r="CP15" s="620"/>
      <c r="CQ15" s="621"/>
      <c r="CR15" s="622">
        <v>324604</v>
      </c>
      <c r="CS15" s="623"/>
      <c r="CT15" s="623"/>
      <c r="CU15" s="623"/>
      <c r="CV15" s="623"/>
      <c r="CW15" s="623"/>
      <c r="CX15" s="623"/>
      <c r="CY15" s="624"/>
      <c r="CZ15" s="648">
        <v>8.9</v>
      </c>
      <c r="DA15" s="648"/>
      <c r="DB15" s="648"/>
      <c r="DC15" s="648"/>
      <c r="DD15" s="628">
        <v>79288</v>
      </c>
      <c r="DE15" s="623"/>
      <c r="DF15" s="623"/>
      <c r="DG15" s="623"/>
      <c r="DH15" s="623"/>
      <c r="DI15" s="623"/>
      <c r="DJ15" s="623"/>
      <c r="DK15" s="623"/>
      <c r="DL15" s="623"/>
      <c r="DM15" s="623"/>
      <c r="DN15" s="623"/>
      <c r="DO15" s="623"/>
      <c r="DP15" s="624"/>
      <c r="DQ15" s="628">
        <v>305882</v>
      </c>
      <c r="DR15" s="623"/>
      <c r="DS15" s="623"/>
      <c r="DT15" s="623"/>
      <c r="DU15" s="623"/>
      <c r="DV15" s="623"/>
      <c r="DW15" s="623"/>
      <c r="DX15" s="623"/>
      <c r="DY15" s="623"/>
      <c r="DZ15" s="623"/>
      <c r="EA15" s="623"/>
      <c r="EB15" s="623"/>
      <c r="EC15" s="661"/>
    </row>
    <row r="16" spans="2:143" ht="11.25" customHeight="1" x14ac:dyDescent="0.15">
      <c r="B16" s="619" t="s">
        <v>266</v>
      </c>
      <c r="C16" s="620"/>
      <c r="D16" s="620"/>
      <c r="E16" s="620"/>
      <c r="F16" s="620"/>
      <c r="G16" s="620"/>
      <c r="H16" s="620"/>
      <c r="I16" s="620"/>
      <c r="J16" s="620"/>
      <c r="K16" s="620"/>
      <c r="L16" s="620"/>
      <c r="M16" s="620"/>
      <c r="N16" s="620"/>
      <c r="O16" s="620"/>
      <c r="P16" s="620"/>
      <c r="Q16" s="621"/>
      <c r="R16" s="622">
        <v>3497</v>
      </c>
      <c r="S16" s="623"/>
      <c r="T16" s="623"/>
      <c r="U16" s="623"/>
      <c r="V16" s="623"/>
      <c r="W16" s="623"/>
      <c r="X16" s="623"/>
      <c r="Y16" s="624"/>
      <c r="Z16" s="648">
        <v>0.1</v>
      </c>
      <c r="AA16" s="648"/>
      <c r="AB16" s="648"/>
      <c r="AC16" s="648"/>
      <c r="AD16" s="649">
        <v>3497</v>
      </c>
      <c r="AE16" s="649"/>
      <c r="AF16" s="649"/>
      <c r="AG16" s="649"/>
      <c r="AH16" s="649"/>
      <c r="AI16" s="649"/>
      <c r="AJ16" s="649"/>
      <c r="AK16" s="649"/>
      <c r="AL16" s="625">
        <v>0.2</v>
      </c>
      <c r="AM16" s="626"/>
      <c r="AN16" s="626"/>
      <c r="AO16" s="650"/>
      <c r="AP16" s="619" t="s">
        <v>267</v>
      </c>
      <c r="AQ16" s="620"/>
      <c r="AR16" s="620"/>
      <c r="AS16" s="620"/>
      <c r="AT16" s="620"/>
      <c r="AU16" s="620"/>
      <c r="AV16" s="620"/>
      <c r="AW16" s="620"/>
      <c r="AX16" s="620"/>
      <c r="AY16" s="620"/>
      <c r="AZ16" s="620"/>
      <c r="BA16" s="620"/>
      <c r="BB16" s="620"/>
      <c r="BC16" s="620"/>
      <c r="BD16" s="620"/>
      <c r="BE16" s="620"/>
      <c r="BF16" s="621"/>
      <c r="BG16" s="622" t="s">
        <v>131</v>
      </c>
      <c r="BH16" s="623"/>
      <c r="BI16" s="623"/>
      <c r="BJ16" s="623"/>
      <c r="BK16" s="623"/>
      <c r="BL16" s="623"/>
      <c r="BM16" s="623"/>
      <c r="BN16" s="624"/>
      <c r="BO16" s="648" t="s">
        <v>131</v>
      </c>
      <c r="BP16" s="648"/>
      <c r="BQ16" s="648"/>
      <c r="BR16" s="648"/>
      <c r="BS16" s="649" t="s">
        <v>131</v>
      </c>
      <c r="BT16" s="649"/>
      <c r="BU16" s="649"/>
      <c r="BV16" s="649"/>
      <c r="BW16" s="649"/>
      <c r="BX16" s="649"/>
      <c r="BY16" s="649"/>
      <c r="BZ16" s="649"/>
      <c r="CA16" s="649"/>
      <c r="CB16" s="694"/>
      <c r="CD16" s="619" t="s">
        <v>268</v>
      </c>
      <c r="CE16" s="620"/>
      <c r="CF16" s="620"/>
      <c r="CG16" s="620"/>
      <c r="CH16" s="620"/>
      <c r="CI16" s="620"/>
      <c r="CJ16" s="620"/>
      <c r="CK16" s="620"/>
      <c r="CL16" s="620"/>
      <c r="CM16" s="620"/>
      <c r="CN16" s="620"/>
      <c r="CO16" s="620"/>
      <c r="CP16" s="620"/>
      <c r="CQ16" s="621"/>
      <c r="CR16" s="622" t="s">
        <v>131</v>
      </c>
      <c r="CS16" s="623"/>
      <c r="CT16" s="623"/>
      <c r="CU16" s="623"/>
      <c r="CV16" s="623"/>
      <c r="CW16" s="623"/>
      <c r="CX16" s="623"/>
      <c r="CY16" s="624"/>
      <c r="CZ16" s="648" t="s">
        <v>131</v>
      </c>
      <c r="DA16" s="648"/>
      <c r="DB16" s="648"/>
      <c r="DC16" s="648"/>
      <c r="DD16" s="628" t="s">
        <v>131</v>
      </c>
      <c r="DE16" s="623"/>
      <c r="DF16" s="623"/>
      <c r="DG16" s="623"/>
      <c r="DH16" s="623"/>
      <c r="DI16" s="623"/>
      <c r="DJ16" s="623"/>
      <c r="DK16" s="623"/>
      <c r="DL16" s="623"/>
      <c r="DM16" s="623"/>
      <c r="DN16" s="623"/>
      <c r="DO16" s="623"/>
      <c r="DP16" s="624"/>
      <c r="DQ16" s="628" t="s">
        <v>131</v>
      </c>
      <c r="DR16" s="623"/>
      <c r="DS16" s="623"/>
      <c r="DT16" s="623"/>
      <c r="DU16" s="623"/>
      <c r="DV16" s="623"/>
      <c r="DW16" s="623"/>
      <c r="DX16" s="623"/>
      <c r="DY16" s="623"/>
      <c r="DZ16" s="623"/>
      <c r="EA16" s="623"/>
      <c r="EB16" s="623"/>
      <c r="EC16" s="661"/>
    </row>
    <row r="17" spans="2:133" ht="11.25" customHeight="1" x14ac:dyDescent="0.15">
      <c r="B17" s="619" t="s">
        <v>269</v>
      </c>
      <c r="C17" s="620"/>
      <c r="D17" s="620"/>
      <c r="E17" s="620"/>
      <c r="F17" s="620"/>
      <c r="G17" s="620"/>
      <c r="H17" s="620"/>
      <c r="I17" s="620"/>
      <c r="J17" s="620"/>
      <c r="K17" s="620"/>
      <c r="L17" s="620"/>
      <c r="M17" s="620"/>
      <c r="N17" s="620"/>
      <c r="O17" s="620"/>
      <c r="P17" s="620"/>
      <c r="Q17" s="621"/>
      <c r="R17" s="622">
        <v>2588</v>
      </c>
      <c r="S17" s="623"/>
      <c r="T17" s="623"/>
      <c r="U17" s="623"/>
      <c r="V17" s="623"/>
      <c r="W17" s="623"/>
      <c r="X17" s="623"/>
      <c r="Y17" s="624"/>
      <c r="Z17" s="648">
        <v>0.1</v>
      </c>
      <c r="AA17" s="648"/>
      <c r="AB17" s="648"/>
      <c r="AC17" s="648"/>
      <c r="AD17" s="649">
        <v>2588</v>
      </c>
      <c r="AE17" s="649"/>
      <c r="AF17" s="649"/>
      <c r="AG17" s="649"/>
      <c r="AH17" s="649"/>
      <c r="AI17" s="649"/>
      <c r="AJ17" s="649"/>
      <c r="AK17" s="649"/>
      <c r="AL17" s="625">
        <v>0.1</v>
      </c>
      <c r="AM17" s="626"/>
      <c r="AN17" s="626"/>
      <c r="AO17" s="650"/>
      <c r="AP17" s="619" t="s">
        <v>270</v>
      </c>
      <c r="AQ17" s="620"/>
      <c r="AR17" s="620"/>
      <c r="AS17" s="620"/>
      <c r="AT17" s="620"/>
      <c r="AU17" s="620"/>
      <c r="AV17" s="620"/>
      <c r="AW17" s="620"/>
      <c r="AX17" s="620"/>
      <c r="AY17" s="620"/>
      <c r="AZ17" s="620"/>
      <c r="BA17" s="620"/>
      <c r="BB17" s="620"/>
      <c r="BC17" s="620"/>
      <c r="BD17" s="620"/>
      <c r="BE17" s="620"/>
      <c r="BF17" s="621"/>
      <c r="BG17" s="622" t="s">
        <v>131</v>
      </c>
      <c r="BH17" s="623"/>
      <c r="BI17" s="623"/>
      <c r="BJ17" s="623"/>
      <c r="BK17" s="623"/>
      <c r="BL17" s="623"/>
      <c r="BM17" s="623"/>
      <c r="BN17" s="624"/>
      <c r="BO17" s="648" t="s">
        <v>131</v>
      </c>
      <c r="BP17" s="648"/>
      <c r="BQ17" s="648"/>
      <c r="BR17" s="648"/>
      <c r="BS17" s="649" t="s">
        <v>131</v>
      </c>
      <c r="BT17" s="649"/>
      <c r="BU17" s="649"/>
      <c r="BV17" s="649"/>
      <c r="BW17" s="649"/>
      <c r="BX17" s="649"/>
      <c r="BY17" s="649"/>
      <c r="BZ17" s="649"/>
      <c r="CA17" s="649"/>
      <c r="CB17" s="694"/>
      <c r="CD17" s="619" t="s">
        <v>271</v>
      </c>
      <c r="CE17" s="620"/>
      <c r="CF17" s="620"/>
      <c r="CG17" s="620"/>
      <c r="CH17" s="620"/>
      <c r="CI17" s="620"/>
      <c r="CJ17" s="620"/>
      <c r="CK17" s="620"/>
      <c r="CL17" s="620"/>
      <c r="CM17" s="620"/>
      <c r="CN17" s="620"/>
      <c r="CO17" s="620"/>
      <c r="CP17" s="620"/>
      <c r="CQ17" s="621"/>
      <c r="CR17" s="622">
        <v>363005</v>
      </c>
      <c r="CS17" s="623"/>
      <c r="CT17" s="623"/>
      <c r="CU17" s="623"/>
      <c r="CV17" s="623"/>
      <c r="CW17" s="623"/>
      <c r="CX17" s="623"/>
      <c r="CY17" s="624"/>
      <c r="CZ17" s="648">
        <v>10</v>
      </c>
      <c r="DA17" s="648"/>
      <c r="DB17" s="648"/>
      <c r="DC17" s="648"/>
      <c r="DD17" s="628" t="s">
        <v>131</v>
      </c>
      <c r="DE17" s="623"/>
      <c r="DF17" s="623"/>
      <c r="DG17" s="623"/>
      <c r="DH17" s="623"/>
      <c r="DI17" s="623"/>
      <c r="DJ17" s="623"/>
      <c r="DK17" s="623"/>
      <c r="DL17" s="623"/>
      <c r="DM17" s="623"/>
      <c r="DN17" s="623"/>
      <c r="DO17" s="623"/>
      <c r="DP17" s="624"/>
      <c r="DQ17" s="628">
        <v>305044</v>
      </c>
      <c r="DR17" s="623"/>
      <c r="DS17" s="623"/>
      <c r="DT17" s="623"/>
      <c r="DU17" s="623"/>
      <c r="DV17" s="623"/>
      <c r="DW17" s="623"/>
      <c r="DX17" s="623"/>
      <c r="DY17" s="623"/>
      <c r="DZ17" s="623"/>
      <c r="EA17" s="623"/>
      <c r="EB17" s="623"/>
      <c r="EC17" s="661"/>
    </row>
    <row r="18" spans="2:133" ht="11.25" customHeight="1" x14ac:dyDescent="0.15">
      <c r="B18" s="619" t="s">
        <v>272</v>
      </c>
      <c r="C18" s="620"/>
      <c r="D18" s="620"/>
      <c r="E18" s="620"/>
      <c r="F18" s="620"/>
      <c r="G18" s="620"/>
      <c r="H18" s="620"/>
      <c r="I18" s="620"/>
      <c r="J18" s="620"/>
      <c r="K18" s="620"/>
      <c r="L18" s="620"/>
      <c r="M18" s="620"/>
      <c r="N18" s="620"/>
      <c r="O18" s="620"/>
      <c r="P18" s="620"/>
      <c r="Q18" s="621"/>
      <c r="R18" s="622">
        <v>2365</v>
      </c>
      <c r="S18" s="623"/>
      <c r="T18" s="623"/>
      <c r="U18" s="623"/>
      <c r="V18" s="623"/>
      <c r="W18" s="623"/>
      <c r="X18" s="623"/>
      <c r="Y18" s="624"/>
      <c r="Z18" s="648">
        <v>0.1</v>
      </c>
      <c r="AA18" s="648"/>
      <c r="AB18" s="648"/>
      <c r="AC18" s="648"/>
      <c r="AD18" s="649">
        <v>2365</v>
      </c>
      <c r="AE18" s="649"/>
      <c r="AF18" s="649"/>
      <c r="AG18" s="649"/>
      <c r="AH18" s="649"/>
      <c r="AI18" s="649"/>
      <c r="AJ18" s="649"/>
      <c r="AK18" s="649"/>
      <c r="AL18" s="625">
        <v>0.10000000149011612</v>
      </c>
      <c r="AM18" s="626"/>
      <c r="AN18" s="626"/>
      <c r="AO18" s="650"/>
      <c r="AP18" s="619" t="s">
        <v>273</v>
      </c>
      <c r="AQ18" s="620"/>
      <c r="AR18" s="620"/>
      <c r="AS18" s="620"/>
      <c r="AT18" s="620"/>
      <c r="AU18" s="620"/>
      <c r="AV18" s="620"/>
      <c r="AW18" s="620"/>
      <c r="AX18" s="620"/>
      <c r="AY18" s="620"/>
      <c r="AZ18" s="620"/>
      <c r="BA18" s="620"/>
      <c r="BB18" s="620"/>
      <c r="BC18" s="620"/>
      <c r="BD18" s="620"/>
      <c r="BE18" s="620"/>
      <c r="BF18" s="621"/>
      <c r="BG18" s="622" t="s">
        <v>131</v>
      </c>
      <c r="BH18" s="623"/>
      <c r="BI18" s="623"/>
      <c r="BJ18" s="623"/>
      <c r="BK18" s="623"/>
      <c r="BL18" s="623"/>
      <c r="BM18" s="623"/>
      <c r="BN18" s="624"/>
      <c r="BO18" s="648" t="s">
        <v>131</v>
      </c>
      <c r="BP18" s="648"/>
      <c r="BQ18" s="648"/>
      <c r="BR18" s="648"/>
      <c r="BS18" s="649" t="s">
        <v>131</v>
      </c>
      <c r="BT18" s="649"/>
      <c r="BU18" s="649"/>
      <c r="BV18" s="649"/>
      <c r="BW18" s="649"/>
      <c r="BX18" s="649"/>
      <c r="BY18" s="649"/>
      <c r="BZ18" s="649"/>
      <c r="CA18" s="649"/>
      <c r="CB18" s="694"/>
      <c r="CD18" s="619" t="s">
        <v>274</v>
      </c>
      <c r="CE18" s="620"/>
      <c r="CF18" s="620"/>
      <c r="CG18" s="620"/>
      <c r="CH18" s="620"/>
      <c r="CI18" s="620"/>
      <c r="CJ18" s="620"/>
      <c r="CK18" s="620"/>
      <c r="CL18" s="620"/>
      <c r="CM18" s="620"/>
      <c r="CN18" s="620"/>
      <c r="CO18" s="620"/>
      <c r="CP18" s="620"/>
      <c r="CQ18" s="621"/>
      <c r="CR18" s="622" t="s">
        <v>131</v>
      </c>
      <c r="CS18" s="623"/>
      <c r="CT18" s="623"/>
      <c r="CU18" s="623"/>
      <c r="CV18" s="623"/>
      <c r="CW18" s="623"/>
      <c r="CX18" s="623"/>
      <c r="CY18" s="624"/>
      <c r="CZ18" s="648" t="s">
        <v>131</v>
      </c>
      <c r="DA18" s="648"/>
      <c r="DB18" s="648"/>
      <c r="DC18" s="648"/>
      <c r="DD18" s="628" t="s">
        <v>131</v>
      </c>
      <c r="DE18" s="623"/>
      <c r="DF18" s="623"/>
      <c r="DG18" s="623"/>
      <c r="DH18" s="623"/>
      <c r="DI18" s="623"/>
      <c r="DJ18" s="623"/>
      <c r="DK18" s="623"/>
      <c r="DL18" s="623"/>
      <c r="DM18" s="623"/>
      <c r="DN18" s="623"/>
      <c r="DO18" s="623"/>
      <c r="DP18" s="624"/>
      <c r="DQ18" s="628" t="s">
        <v>131</v>
      </c>
      <c r="DR18" s="623"/>
      <c r="DS18" s="623"/>
      <c r="DT18" s="623"/>
      <c r="DU18" s="623"/>
      <c r="DV18" s="623"/>
      <c r="DW18" s="623"/>
      <c r="DX18" s="623"/>
      <c r="DY18" s="623"/>
      <c r="DZ18" s="623"/>
      <c r="EA18" s="623"/>
      <c r="EB18" s="623"/>
      <c r="EC18" s="661"/>
    </row>
    <row r="19" spans="2:133" ht="11.25" customHeight="1" x14ac:dyDescent="0.15">
      <c r="B19" s="619" t="s">
        <v>275</v>
      </c>
      <c r="C19" s="620"/>
      <c r="D19" s="620"/>
      <c r="E19" s="620"/>
      <c r="F19" s="620"/>
      <c r="G19" s="620"/>
      <c r="H19" s="620"/>
      <c r="I19" s="620"/>
      <c r="J19" s="620"/>
      <c r="K19" s="620"/>
      <c r="L19" s="620"/>
      <c r="M19" s="620"/>
      <c r="N19" s="620"/>
      <c r="O19" s="620"/>
      <c r="P19" s="620"/>
      <c r="Q19" s="621"/>
      <c r="R19" s="622">
        <v>635</v>
      </c>
      <c r="S19" s="623"/>
      <c r="T19" s="623"/>
      <c r="U19" s="623"/>
      <c r="V19" s="623"/>
      <c r="W19" s="623"/>
      <c r="X19" s="623"/>
      <c r="Y19" s="624"/>
      <c r="Z19" s="648">
        <v>0</v>
      </c>
      <c r="AA19" s="648"/>
      <c r="AB19" s="648"/>
      <c r="AC19" s="648"/>
      <c r="AD19" s="649">
        <v>635</v>
      </c>
      <c r="AE19" s="649"/>
      <c r="AF19" s="649"/>
      <c r="AG19" s="649"/>
      <c r="AH19" s="649"/>
      <c r="AI19" s="649"/>
      <c r="AJ19" s="649"/>
      <c r="AK19" s="649"/>
      <c r="AL19" s="625">
        <v>0</v>
      </c>
      <c r="AM19" s="626"/>
      <c r="AN19" s="626"/>
      <c r="AO19" s="650"/>
      <c r="AP19" s="619" t="s">
        <v>276</v>
      </c>
      <c r="AQ19" s="620"/>
      <c r="AR19" s="620"/>
      <c r="AS19" s="620"/>
      <c r="AT19" s="620"/>
      <c r="AU19" s="620"/>
      <c r="AV19" s="620"/>
      <c r="AW19" s="620"/>
      <c r="AX19" s="620"/>
      <c r="AY19" s="620"/>
      <c r="AZ19" s="620"/>
      <c r="BA19" s="620"/>
      <c r="BB19" s="620"/>
      <c r="BC19" s="620"/>
      <c r="BD19" s="620"/>
      <c r="BE19" s="620"/>
      <c r="BF19" s="621"/>
      <c r="BG19" s="622">
        <v>192</v>
      </c>
      <c r="BH19" s="623"/>
      <c r="BI19" s="623"/>
      <c r="BJ19" s="623"/>
      <c r="BK19" s="623"/>
      <c r="BL19" s="623"/>
      <c r="BM19" s="623"/>
      <c r="BN19" s="624"/>
      <c r="BO19" s="648">
        <v>0.1</v>
      </c>
      <c r="BP19" s="648"/>
      <c r="BQ19" s="648"/>
      <c r="BR19" s="648"/>
      <c r="BS19" s="649" t="s">
        <v>131</v>
      </c>
      <c r="BT19" s="649"/>
      <c r="BU19" s="649"/>
      <c r="BV19" s="649"/>
      <c r="BW19" s="649"/>
      <c r="BX19" s="649"/>
      <c r="BY19" s="649"/>
      <c r="BZ19" s="649"/>
      <c r="CA19" s="649"/>
      <c r="CB19" s="694"/>
      <c r="CD19" s="619" t="s">
        <v>277</v>
      </c>
      <c r="CE19" s="620"/>
      <c r="CF19" s="620"/>
      <c r="CG19" s="620"/>
      <c r="CH19" s="620"/>
      <c r="CI19" s="620"/>
      <c r="CJ19" s="620"/>
      <c r="CK19" s="620"/>
      <c r="CL19" s="620"/>
      <c r="CM19" s="620"/>
      <c r="CN19" s="620"/>
      <c r="CO19" s="620"/>
      <c r="CP19" s="620"/>
      <c r="CQ19" s="621"/>
      <c r="CR19" s="622" t="s">
        <v>131</v>
      </c>
      <c r="CS19" s="623"/>
      <c r="CT19" s="623"/>
      <c r="CU19" s="623"/>
      <c r="CV19" s="623"/>
      <c r="CW19" s="623"/>
      <c r="CX19" s="623"/>
      <c r="CY19" s="624"/>
      <c r="CZ19" s="648" t="s">
        <v>131</v>
      </c>
      <c r="DA19" s="648"/>
      <c r="DB19" s="648"/>
      <c r="DC19" s="648"/>
      <c r="DD19" s="628" t="s">
        <v>131</v>
      </c>
      <c r="DE19" s="623"/>
      <c r="DF19" s="623"/>
      <c r="DG19" s="623"/>
      <c r="DH19" s="623"/>
      <c r="DI19" s="623"/>
      <c r="DJ19" s="623"/>
      <c r="DK19" s="623"/>
      <c r="DL19" s="623"/>
      <c r="DM19" s="623"/>
      <c r="DN19" s="623"/>
      <c r="DO19" s="623"/>
      <c r="DP19" s="624"/>
      <c r="DQ19" s="628" t="s">
        <v>131</v>
      </c>
      <c r="DR19" s="623"/>
      <c r="DS19" s="623"/>
      <c r="DT19" s="623"/>
      <c r="DU19" s="623"/>
      <c r="DV19" s="623"/>
      <c r="DW19" s="623"/>
      <c r="DX19" s="623"/>
      <c r="DY19" s="623"/>
      <c r="DZ19" s="623"/>
      <c r="EA19" s="623"/>
      <c r="EB19" s="623"/>
      <c r="EC19" s="661"/>
    </row>
    <row r="20" spans="2:133" ht="11.25" customHeight="1" x14ac:dyDescent="0.15">
      <c r="B20" s="619" t="s">
        <v>278</v>
      </c>
      <c r="C20" s="620"/>
      <c r="D20" s="620"/>
      <c r="E20" s="620"/>
      <c r="F20" s="620"/>
      <c r="G20" s="620"/>
      <c r="H20" s="620"/>
      <c r="I20" s="620"/>
      <c r="J20" s="620"/>
      <c r="K20" s="620"/>
      <c r="L20" s="620"/>
      <c r="M20" s="620"/>
      <c r="N20" s="620"/>
      <c r="O20" s="620"/>
      <c r="P20" s="620"/>
      <c r="Q20" s="621"/>
      <c r="R20" s="622">
        <v>972</v>
      </c>
      <c r="S20" s="623"/>
      <c r="T20" s="623"/>
      <c r="U20" s="623"/>
      <c r="V20" s="623"/>
      <c r="W20" s="623"/>
      <c r="X20" s="623"/>
      <c r="Y20" s="624"/>
      <c r="Z20" s="648">
        <v>0</v>
      </c>
      <c r="AA20" s="648"/>
      <c r="AB20" s="648"/>
      <c r="AC20" s="648"/>
      <c r="AD20" s="649">
        <v>972</v>
      </c>
      <c r="AE20" s="649"/>
      <c r="AF20" s="649"/>
      <c r="AG20" s="649"/>
      <c r="AH20" s="649"/>
      <c r="AI20" s="649"/>
      <c r="AJ20" s="649"/>
      <c r="AK20" s="649"/>
      <c r="AL20" s="625">
        <v>0</v>
      </c>
      <c r="AM20" s="626"/>
      <c r="AN20" s="626"/>
      <c r="AO20" s="650"/>
      <c r="AP20" s="619" t="s">
        <v>279</v>
      </c>
      <c r="AQ20" s="620"/>
      <c r="AR20" s="620"/>
      <c r="AS20" s="620"/>
      <c r="AT20" s="620"/>
      <c r="AU20" s="620"/>
      <c r="AV20" s="620"/>
      <c r="AW20" s="620"/>
      <c r="AX20" s="620"/>
      <c r="AY20" s="620"/>
      <c r="AZ20" s="620"/>
      <c r="BA20" s="620"/>
      <c r="BB20" s="620"/>
      <c r="BC20" s="620"/>
      <c r="BD20" s="620"/>
      <c r="BE20" s="620"/>
      <c r="BF20" s="621"/>
      <c r="BG20" s="622">
        <v>192</v>
      </c>
      <c r="BH20" s="623"/>
      <c r="BI20" s="623"/>
      <c r="BJ20" s="623"/>
      <c r="BK20" s="623"/>
      <c r="BL20" s="623"/>
      <c r="BM20" s="623"/>
      <c r="BN20" s="624"/>
      <c r="BO20" s="648">
        <v>0.1</v>
      </c>
      <c r="BP20" s="648"/>
      <c r="BQ20" s="648"/>
      <c r="BR20" s="648"/>
      <c r="BS20" s="649" t="s">
        <v>131</v>
      </c>
      <c r="BT20" s="649"/>
      <c r="BU20" s="649"/>
      <c r="BV20" s="649"/>
      <c r="BW20" s="649"/>
      <c r="BX20" s="649"/>
      <c r="BY20" s="649"/>
      <c r="BZ20" s="649"/>
      <c r="CA20" s="649"/>
      <c r="CB20" s="694"/>
      <c r="CD20" s="619" t="s">
        <v>280</v>
      </c>
      <c r="CE20" s="620"/>
      <c r="CF20" s="620"/>
      <c r="CG20" s="620"/>
      <c r="CH20" s="620"/>
      <c r="CI20" s="620"/>
      <c r="CJ20" s="620"/>
      <c r="CK20" s="620"/>
      <c r="CL20" s="620"/>
      <c r="CM20" s="620"/>
      <c r="CN20" s="620"/>
      <c r="CO20" s="620"/>
      <c r="CP20" s="620"/>
      <c r="CQ20" s="621"/>
      <c r="CR20" s="622">
        <v>3627491</v>
      </c>
      <c r="CS20" s="623"/>
      <c r="CT20" s="623"/>
      <c r="CU20" s="623"/>
      <c r="CV20" s="623"/>
      <c r="CW20" s="623"/>
      <c r="CX20" s="623"/>
      <c r="CY20" s="624"/>
      <c r="CZ20" s="648">
        <v>100</v>
      </c>
      <c r="DA20" s="648"/>
      <c r="DB20" s="648"/>
      <c r="DC20" s="648"/>
      <c r="DD20" s="628">
        <v>390957</v>
      </c>
      <c r="DE20" s="623"/>
      <c r="DF20" s="623"/>
      <c r="DG20" s="623"/>
      <c r="DH20" s="623"/>
      <c r="DI20" s="623"/>
      <c r="DJ20" s="623"/>
      <c r="DK20" s="623"/>
      <c r="DL20" s="623"/>
      <c r="DM20" s="623"/>
      <c r="DN20" s="623"/>
      <c r="DO20" s="623"/>
      <c r="DP20" s="624"/>
      <c r="DQ20" s="628">
        <v>2522341</v>
      </c>
      <c r="DR20" s="623"/>
      <c r="DS20" s="623"/>
      <c r="DT20" s="623"/>
      <c r="DU20" s="623"/>
      <c r="DV20" s="623"/>
      <c r="DW20" s="623"/>
      <c r="DX20" s="623"/>
      <c r="DY20" s="623"/>
      <c r="DZ20" s="623"/>
      <c r="EA20" s="623"/>
      <c r="EB20" s="623"/>
      <c r="EC20" s="661"/>
    </row>
    <row r="21" spans="2:133" ht="11.25" customHeight="1" x14ac:dyDescent="0.15">
      <c r="B21" s="619" t="s">
        <v>281</v>
      </c>
      <c r="C21" s="620"/>
      <c r="D21" s="620"/>
      <c r="E21" s="620"/>
      <c r="F21" s="620"/>
      <c r="G21" s="620"/>
      <c r="H21" s="620"/>
      <c r="I21" s="620"/>
      <c r="J21" s="620"/>
      <c r="K21" s="620"/>
      <c r="L21" s="620"/>
      <c r="M21" s="620"/>
      <c r="N21" s="620"/>
      <c r="O21" s="620"/>
      <c r="P21" s="620"/>
      <c r="Q21" s="621"/>
      <c r="R21" s="622">
        <v>165</v>
      </c>
      <c r="S21" s="623"/>
      <c r="T21" s="623"/>
      <c r="U21" s="623"/>
      <c r="V21" s="623"/>
      <c r="W21" s="623"/>
      <c r="X21" s="623"/>
      <c r="Y21" s="624"/>
      <c r="Z21" s="648">
        <v>0</v>
      </c>
      <c r="AA21" s="648"/>
      <c r="AB21" s="648"/>
      <c r="AC21" s="648"/>
      <c r="AD21" s="649">
        <v>165</v>
      </c>
      <c r="AE21" s="649"/>
      <c r="AF21" s="649"/>
      <c r="AG21" s="649"/>
      <c r="AH21" s="649"/>
      <c r="AI21" s="649"/>
      <c r="AJ21" s="649"/>
      <c r="AK21" s="649"/>
      <c r="AL21" s="625">
        <v>0</v>
      </c>
      <c r="AM21" s="626"/>
      <c r="AN21" s="626"/>
      <c r="AO21" s="650"/>
      <c r="AP21" s="619" t="s">
        <v>282</v>
      </c>
      <c r="AQ21" s="695"/>
      <c r="AR21" s="695"/>
      <c r="AS21" s="695"/>
      <c r="AT21" s="695"/>
      <c r="AU21" s="695"/>
      <c r="AV21" s="695"/>
      <c r="AW21" s="695"/>
      <c r="AX21" s="695"/>
      <c r="AY21" s="695"/>
      <c r="AZ21" s="695"/>
      <c r="BA21" s="695"/>
      <c r="BB21" s="695"/>
      <c r="BC21" s="695"/>
      <c r="BD21" s="695"/>
      <c r="BE21" s="695"/>
      <c r="BF21" s="696"/>
      <c r="BG21" s="622">
        <v>192</v>
      </c>
      <c r="BH21" s="623"/>
      <c r="BI21" s="623"/>
      <c r="BJ21" s="623"/>
      <c r="BK21" s="623"/>
      <c r="BL21" s="623"/>
      <c r="BM21" s="623"/>
      <c r="BN21" s="624"/>
      <c r="BO21" s="648">
        <v>0.1</v>
      </c>
      <c r="BP21" s="648"/>
      <c r="BQ21" s="648"/>
      <c r="BR21" s="648"/>
      <c r="BS21" s="649" t="s">
        <v>131</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79" t="s">
        <v>283</v>
      </c>
      <c r="C22" s="680"/>
      <c r="D22" s="680"/>
      <c r="E22" s="680"/>
      <c r="F22" s="680"/>
      <c r="G22" s="680"/>
      <c r="H22" s="680"/>
      <c r="I22" s="680"/>
      <c r="J22" s="680"/>
      <c r="K22" s="680"/>
      <c r="L22" s="680"/>
      <c r="M22" s="680"/>
      <c r="N22" s="680"/>
      <c r="O22" s="680"/>
      <c r="P22" s="680"/>
      <c r="Q22" s="681"/>
      <c r="R22" s="622">
        <v>593</v>
      </c>
      <c r="S22" s="623"/>
      <c r="T22" s="623"/>
      <c r="U22" s="623"/>
      <c r="V22" s="623"/>
      <c r="W22" s="623"/>
      <c r="X22" s="623"/>
      <c r="Y22" s="624"/>
      <c r="Z22" s="648">
        <v>0</v>
      </c>
      <c r="AA22" s="648"/>
      <c r="AB22" s="648"/>
      <c r="AC22" s="648"/>
      <c r="AD22" s="649">
        <v>593</v>
      </c>
      <c r="AE22" s="649"/>
      <c r="AF22" s="649"/>
      <c r="AG22" s="649"/>
      <c r="AH22" s="649"/>
      <c r="AI22" s="649"/>
      <c r="AJ22" s="649"/>
      <c r="AK22" s="649"/>
      <c r="AL22" s="625">
        <v>0</v>
      </c>
      <c r="AM22" s="626"/>
      <c r="AN22" s="626"/>
      <c r="AO22" s="650"/>
      <c r="AP22" s="619" t="s">
        <v>284</v>
      </c>
      <c r="AQ22" s="695"/>
      <c r="AR22" s="695"/>
      <c r="AS22" s="695"/>
      <c r="AT22" s="695"/>
      <c r="AU22" s="695"/>
      <c r="AV22" s="695"/>
      <c r="AW22" s="695"/>
      <c r="AX22" s="695"/>
      <c r="AY22" s="695"/>
      <c r="AZ22" s="695"/>
      <c r="BA22" s="695"/>
      <c r="BB22" s="695"/>
      <c r="BC22" s="695"/>
      <c r="BD22" s="695"/>
      <c r="BE22" s="695"/>
      <c r="BF22" s="696"/>
      <c r="BG22" s="622" t="s">
        <v>131</v>
      </c>
      <c r="BH22" s="623"/>
      <c r="BI22" s="623"/>
      <c r="BJ22" s="623"/>
      <c r="BK22" s="623"/>
      <c r="BL22" s="623"/>
      <c r="BM22" s="623"/>
      <c r="BN22" s="624"/>
      <c r="BO22" s="648" t="s">
        <v>131</v>
      </c>
      <c r="BP22" s="648"/>
      <c r="BQ22" s="648"/>
      <c r="BR22" s="648"/>
      <c r="BS22" s="649" t="s">
        <v>131</v>
      </c>
      <c r="BT22" s="649"/>
      <c r="BU22" s="649"/>
      <c r="BV22" s="649"/>
      <c r="BW22" s="649"/>
      <c r="BX22" s="649"/>
      <c r="BY22" s="649"/>
      <c r="BZ22" s="649"/>
      <c r="CA22" s="649"/>
      <c r="CB22" s="694"/>
      <c r="CD22" s="675" t="s">
        <v>285</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286</v>
      </c>
      <c r="C23" s="620"/>
      <c r="D23" s="620"/>
      <c r="E23" s="620"/>
      <c r="F23" s="620"/>
      <c r="G23" s="620"/>
      <c r="H23" s="620"/>
      <c r="I23" s="620"/>
      <c r="J23" s="620"/>
      <c r="K23" s="620"/>
      <c r="L23" s="620"/>
      <c r="M23" s="620"/>
      <c r="N23" s="620"/>
      <c r="O23" s="620"/>
      <c r="P23" s="620"/>
      <c r="Q23" s="621"/>
      <c r="R23" s="622">
        <v>2008743</v>
      </c>
      <c r="S23" s="623"/>
      <c r="T23" s="623"/>
      <c r="U23" s="623"/>
      <c r="V23" s="623"/>
      <c r="W23" s="623"/>
      <c r="X23" s="623"/>
      <c r="Y23" s="624"/>
      <c r="Z23" s="648">
        <v>53.5</v>
      </c>
      <c r="AA23" s="648"/>
      <c r="AB23" s="648"/>
      <c r="AC23" s="648"/>
      <c r="AD23" s="649">
        <v>1866378</v>
      </c>
      <c r="AE23" s="649"/>
      <c r="AF23" s="649"/>
      <c r="AG23" s="649"/>
      <c r="AH23" s="649"/>
      <c r="AI23" s="649"/>
      <c r="AJ23" s="649"/>
      <c r="AK23" s="649"/>
      <c r="AL23" s="625">
        <v>81.8</v>
      </c>
      <c r="AM23" s="626"/>
      <c r="AN23" s="626"/>
      <c r="AO23" s="650"/>
      <c r="AP23" s="619" t="s">
        <v>287</v>
      </c>
      <c r="AQ23" s="695"/>
      <c r="AR23" s="695"/>
      <c r="AS23" s="695"/>
      <c r="AT23" s="695"/>
      <c r="AU23" s="695"/>
      <c r="AV23" s="695"/>
      <c r="AW23" s="695"/>
      <c r="AX23" s="695"/>
      <c r="AY23" s="695"/>
      <c r="AZ23" s="695"/>
      <c r="BA23" s="695"/>
      <c r="BB23" s="695"/>
      <c r="BC23" s="695"/>
      <c r="BD23" s="695"/>
      <c r="BE23" s="695"/>
      <c r="BF23" s="696"/>
      <c r="BG23" s="622" t="s">
        <v>131</v>
      </c>
      <c r="BH23" s="623"/>
      <c r="BI23" s="623"/>
      <c r="BJ23" s="623"/>
      <c r="BK23" s="623"/>
      <c r="BL23" s="623"/>
      <c r="BM23" s="623"/>
      <c r="BN23" s="624"/>
      <c r="BO23" s="648" t="s">
        <v>131</v>
      </c>
      <c r="BP23" s="648"/>
      <c r="BQ23" s="648"/>
      <c r="BR23" s="648"/>
      <c r="BS23" s="649" t="s">
        <v>131</v>
      </c>
      <c r="BT23" s="649"/>
      <c r="BU23" s="649"/>
      <c r="BV23" s="649"/>
      <c r="BW23" s="649"/>
      <c r="BX23" s="649"/>
      <c r="BY23" s="649"/>
      <c r="BZ23" s="649"/>
      <c r="CA23" s="649"/>
      <c r="CB23" s="694"/>
      <c r="CD23" s="675" t="s">
        <v>227</v>
      </c>
      <c r="CE23" s="676"/>
      <c r="CF23" s="676"/>
      <c r="CG23" s="676"/>
      <c r="CH23" s="676"/>
      <c r="CI23" s="676"/>
      <c r="CJ23" s="676"/>
      <c r="CK23" s="676"/>
      <c r="CL23" s="676"/>
      <c r="CM23" s="676"/>
      <c r="CN23" s="676"/>
      <c r="CO23" s="676"/>
      <c r="CP23" s="676"/>
      <c r="CQ23" s="677"/>
      <c r="CR23" s="675" t="s">
        <v>288</v>
      </c>
      <c r="CS23" s="676"/>
      <c r="CT23" s="676"/>
      <c r="CU23" s="676"/>
      <c r="CV23" s="676"/>
      <c r="CW23" s="676"/>
      <c r="CX23" s="676"/>
      <c r="CY23" s="677"/>
      <c r="CZ23" s="675" t="s">
        <v>289</v>
      </c>
      <c r="DA23" s="676"/>
      <c r="DB23" s="676"/>
      <c r="DC23" s="677"/>
      <c r="DD23" s="675" t="s">
        <v>290</v>
      </c>
      <c r="DE23" s="676"/>
      <c r="DF23" s="676"/>
      <c r="DG23" s="676"/>
      <c r="DH23" s="676"/>
      <c r="DI23" s="676"/>
      <c r="DJ23" s="676"/>
      <c r="DK23" s="677"/>
      <c r="DL23" s="702" t="s">
        <v>291</v>
      </c>
      <c r="DM23" s="703"/>
      <c r="DN23" s="703"/>
      <c r="DO23" s="703"/>
      <c r="DP23" s="703"/>
      <c r="DQ23" s="703"/>
      <c r="DR23" s="703"/>
      <c r="DS23" s="703"/>
      <c r="DT23" s="703"/>
      <c r="DU23" s="703"/>
      <c r="DV23" s="704"/>
      <c r="DW23" s="675" t="s">
        <v>292</v>
      </c>
      <c r="DX23" s="676"/>
      <c r="DY23" s="676"/>
      <c r="DZ23" s="676"/>
      <c r="EA23" s="676"/>
      <c r="EB23" s="676"/>
      <c r="EC23" s="677"/>
    </row>
    <row r="24" spans="2:133" ht="11.25" customHeight="1" x14ac:dyDescent="0.15">
      <c r="B24" s="619" t="s">
        <v>293</v>
      </c>
      <c r="C24" s="620"/>
      <c r="D24" s="620"/>
      <c r="E24" s="620"/>
      <c r="F24" s="620"/>
      <c r="G24" s="620"/>
      <c r="H24" s="620"/>
      <c r="I24" s="620"/>
      <c r="J24" s="620"/>
      <c r="K24" s="620"/>
      <c r="L24" s="620"/>
      <c r="M24" s="620"/>
      <c r="N24" s="620"/>
      <c r="O24" s="620"/>
      <c r="P24" s="620"/>
      <c r="Q24" s="621"/>
      <c r="R24" s="622">
        <v>1866378</v>
      </c>
      <c r="S24" s="623"/>
      <c r="T24" s="623"/>
      <c r="U24" s="623"/>
      <c r="V24" s="623"/>
      <c r="W24" s="623"/>
      <c r="X24" s="623"/>
      <c r="Y24" s="624"/>
      <c r="Z24" s="648">
        <v>49.7</v>
      </c>
      <c r="AA24" s="648"/>
      <c r="AB24" s="648"/>
      <c r="AC24" s="648"/>
      <c r="AD24" s="649">
        <v>1866378</v>
      </c>
      <c r="AE24" s="649"/>
      <c r="AF24" s="649"/>
      <c r="AG24" s="649"/>
      <c r="AH24" s="649"/>
      <c r="AI24" s="649"/>
      <c r="AJ24" s="649"/>
      <c r="AK24" s="649"/>
      <c r="AL24" s="625">
        <v>81.8</v>
      </c>
      <c r="AM24" s="626"/>
      <c r="AN24" s="626"/>
      <c r="AO24" s="650"/>
      <c r="AP24" s="619" t="s">
        <v>294</v>
      </c>
      <c r="AQ24" s="695"/>
      <c r="AR24" s="695"/>
      <c r="AS24" s="695"/>
      <c r="AT24" s="695"/>
      <c r="AU24" s="695"/>
      <c r="AV24" s="695"/>
      <c r="AW24" s="695"/>
      <c r="AX24" s="695"/>
      <c r="AY24" s="695"/>
      <c r="AZ24" s="695"/>
      <c r="BA24" s="695"/>
      <c r="BB24" s="695"/>
      <c r="BC24" s="695"/>
      <c r="BD24" s="695"/>
      <c r="BE24" s="695"/>
      <c r="BF24" s="696"/>
      <c r="BG24" s="622" t="s">
        <v>131</v>
      </c>
      <c r="BH24" s="623"/>
      <c r="BI24" s="623"/>
      <c r="BJ24" s="623"/>
      <c r="BK24" s="623"/>
      <c r="BL24" s="623"/>
      <c r="BM24" s="623"/>
      <c r="BN24" s="624"/>
      <c r="BO24" s="648" t="s">
        <v>131</v>
      </c>
      <c r="BP24" s="648"/>
      <c r="BQ24" s="648"/>
      <c r="BR24" s="648"/>
      <c r="BS24" s="649" t="s">
        <v>131</v>
      </c>
      <c r="BT24" s="649"/>
      <c r="BU24" s="649"/>
      <c r="BV24" s="649"/>
      <c r="BW24" s="649"/>
      <c r="BX24" s="649"/>
      <c r="BY24" s="649"/>
      <c r="BZ24" s="649"/>
      <c r="CA24" s="649"/>
      <c r="CB24" s="694"/>
      <c r="CD24" s="672" t="s">
        <v>295</v>
      </c>
      <c r="CE24" s="673"/>
      <c r="CF24" s="673"/>
      <c r="CG24" s="673"/>
      <c r="CH24" s="673"/>
      <c r="CI24" s="673"/>
      <c r="CJ24" s="673"/>
      <c r="CK24" s="673"/>
      <c r="CL24" s="673"/>
      <c r="CM24" s="673"/>
      <c r="CN24" s="673"/>
      <c r="CO24" s="673"/>
      <c r="CP24" s="673"/>
      <c r="CQ24" s="674"/>
      <c r="CR24" s="669">
        <v>1187454</v>
      </c>
      <c r="CS24" s="670"/>
      <c r="CT24" s="670"/>
      <c r="CU24" s="670"/>
      <c r="CV24" s="670"/>
      <c r="CW24" s="670"/>
      <c r="CX24" s="670"/>
      <c r="CY24" s="698"/>
      <c r="CZ24" s="699">
        <v>32.700000000000003</v>
      </c>
      <c r="DA24" s="685"/>
      <c r="DB24" s="685"/>
      <c r="DC24" s="701"/>
      <c r="DD24" s="697">
        <v>958555</v>
      </c>
      <c r="DE24" s="670"/>
      <c r="DF24" s="670"/>
      <c r="DG24" s="670"/>
      <c r="DH24" s="670"/>
      <c r="DI24" s="670"/>
      <c r="DJ24" s="670"/>
      <c r="DK24" s="698"/>
      <c r="DL24" s="697">
        <v>895891</v>
      </c>
      <c r="DM24" s="670"/>
      <c r="DN24" s="670"/>
      <c r="DO24" s="670"/>
      <c r="DP24" s="670"/>
      <c r="DQ24" s="670"/>
      <c r="DR24" s="670"/>
      <c r="DS24" s="670"/>
      <c r="DT24" s="670"/>
      <c r="DU24" s="670"/>
      <c r="DV24" s="698"/>
      <c r="DW24" s="699">
        <v>38</v>
      </c>
      <c r="DX24" s="685"/>
      <c r="DY24" s="685"/>
      <c r="DZ24" s="685"/>
      <c r="EA24" s="685"/>
      <c r="EB24" s="685"/>
      <c r="EC24" s="700"/>
    </row>
    <row r="25" spans="2:133" ht="11.25" customHeight="1" x14ac:dyDescent="0.15">
      <c r="B25" s="619" t="s">
        <v>296</v>
      </c>
      <c r="C25" s="620"/>
      <c r="D25" s="620"/>
      <c r="E25" s="620"/>
      <c r="F25" s="620"/>
      <c r="G25" s="620"/>
      <c r="H25" s="620"/>
      <c r="I25" s="620"/>
      <c r="J25" s="620"/>
      <c r="K25" s="620"/>
      <c r="L25" s="620"/>
      <c r="M25" s="620"/>
      <c r="N25" s="620"/>
      <c r="O25" s="620"/>
      <c r="P25" s="620"/>
      <c r="Q25" s="621"/>
      <c r="R25" s="622">
        <v>142365</v>
      </c>
      <c r="S25" s="623"/>
      <c r="T25" s="623"/>
      <c r="U25" s="623"/>
      <c r="V25" s="623"/>
      <c r="W25" s="623"/>
      <c r="X25" s="623"/>
      <c r="Y25" s="624"/>
      <c r="Z25" s="648">
        <v>3.8</v>
      </c>
      <c r="AA25" s="648"/>
      <c r="AB25" s="648"/>
      <c r="AC25" s="648"/>
      <c r="AD25" s="649" t="s">
        <v>131</v>
      </c>
      <c r="AE25" s="649"/>
      <c r="AF25" s="649"/>
      <c r="AG25" s="649"/>
      <c r="AH25" s="649"/>
      <c r="AI25" s="649"/>
      <c r="AJ25" s="649"/>
      <c r="AK25" s="649"/>
      <c r="AL25" s="625" t="s">
        <v>131</v>
      </c>
      <c r="AM25" s="626"/>
      <c r="AN25" s="626"/>
      <c r="AO25" s="650"/>
      <c r="AP25" s="619" t="s">
        <v>297</v>
      </c>
      <c r="AQ25" s="695"/>
      <c r="AR25" s="695"/>
      <c r="AS25" s="695"/>
      <c r="AT25" s="695"/>
      <c r="AU25" s="695"/>
      <c r="AV25" s="695"/>
      <c r="AW25" s="695"/>
      <c r="AX25" s="695"/>
      <c r="AY25" s="695"/>
      <c r="AZ25" s="695"/>
      <c r="BA25" s="695"/>
      <c r="BB25" s="695"/>
      <c r="BC25" s="695"/>
      <c r="BD25" s="695"/>
      <c r="BE25" s="695"/>
      <c r="BF25" s="696"/>
      <c r="BG25" s="622" t="s">
        <v>131</v>
      </c>
      <c r="BH25" s="623"/>
      <c r="BI25" s="623"/>
      <c r="BJ25" s="623"/>
      <c r="BK25" s="623"/>
      <c r="BL25" s="623"/>
      <c r="BM25" s="623"/>
      <c r="BN25" s="624"/>
      <c r="BO25" s="648" t="s">
        <v>131</v>
      </c>
      <c r="BP25" s="648"/>
      <c r="BQ25" s="648"/>
      <c r="BR25" s="648"/>
      <c r="BS25" s="649" t="s">
        <v>131</v>
      </c>
      <c r="BT25" s="649"/>
      <c r="BU25" s="649"/>
      <c r="BV25" s="649"/>
      <c r="BW25" s="649"/>
      <c r="BX25" s="649"/>
      <c r="BY25" s="649"/>
      <c r="BZ25" s="649"/>
      <c r="CA25" s="649"/>
      <c r="CB25" s="694"/>
      <c r="CD25" s="619" t="s">
        <v>298</v>
      </c>
      <c r="CE25" s="620"/>
      <c r="CF25" s="620"/>
      <c r="CG25" s="620"/>
      <c r="CH25" s="620"/>
      <c r="CI25" s="620"/>
      <c r="CJ25" s="620"/>
      <c r="CK25" s="620"/>
      <c r="CL25" s="620"/>
      <c r="CM25" s="620"/>
      <c r="CN25" s="620"/>
      <c r="CO25" s="620"/>
      <c r="CP25" s="620"/>
      <c r="CQ25" s="621"/>
      <c r="CR25" s="622">
        <v>632555</v>
      </c>
      <c r="CS25" s="632"/>
      <c r="CT25" s="632"/>
      <c r="CU25" s="632"/>
      <c r="CV25" s="632"/>
      <c r="CW25" s="632"/>
      <c r="CX25" s="632"/>
      <c r="CY25" s="633"/>
      <c r="CZ25" s="625">
        <v>17.399999999999999</v>
      </c>
      <c r="DA25" s="634"/>
      <c r="DB25" s="634"/>
      <c r="DC25" s="635"/>
      <c r="DD25" s="628">
        <v>594429</v>
      </c>
      <c r="DE25" s="632"/>
      <c r="DF25" s="632"/>
      <c r="DG25" s="632"/>
      <c r="DH25" s="632"/>
      <c r="DI25" s="632"/>
      <c r="DJ25" s="632"/>
      <c r="DK25" s="633"/>
      <c r="DL25" s="628">
        <v>533875</v>
      </c>
      <c r="DM25" s="632"/>
      <c r="DN25" s="632"/>
      <c r="DO25" s="632"/>
      <c r="DP25" s="632"/>
      <c r="DQ25" s="632"/>
      <c r="DR25" s="632"/>
      <c r="DS25" s="632"/>
      <c r="DT25" s="632"/>
      <c r="DU25" s="632"/>
      <c r="DV25" s="633"/>
      <c r="DW25" s="625">
        <v>22.7</v>
      </c>
      <c r="DX25" s="634"/>
      <c r="DY25" s="634"/>
      <c r="DZ25" s="634"/>
      <c r="EA25" s="634"/>
      <c r="EB25" s="634"/>
      <c r="EC25" s="656"/>
    </row>
    <row r="26" spans="2:133" ht="11.25" customHeight="1" x14ac:dyDescent="0.15">
      <c r="B26" s="619" t="s">
        <v>299</v>
      </c>
      <c r="C26" s="620"/>
      <c r="D26" s="620"/>
      <c r="E26" s="620"/>
      <c r="F26" s="620"/>
      <c r="G26" s="620"/>
      <c r="H26" s="620"/>
      <c r="I26" s="620"/>
      <c r="J26" s="620"/>
      <c r="K26" s="620"/>
      <c r="L26" s="620"/>
      <c r="M26" s="620"/>
      <c r="N26" s="620"/>
      <c r="O26" s="620"/>
      <c r="P26" s="620"/>
      <c r="Q26" s="621"/>
      <c r="R26" s="622" t="s">
        <v>131</v>
      </c>
      <c r="S26" s="623"/>
      <c r="T26" s="623"/>
      <c r="U26" s="623"/>
      <c r="V26" s="623"/>
      <c r="W26" s="623"/>
      <c r="X26" s="623"/>
      <c r="Y26" s="624"/>
      <c r="Z26" s="648" t="s">
        <v>131</v>
      </c>
      <c r="AA26" s="648"/>
      <c r="AB26" s="648"/>
      <c r="AC26" s="648"/>
      <c r="AD26" s="649" t="s">
        <v>131</v>
      </c>
      <c r="AE26" s="649"/>
      <c r="AF26" s="649"/>
      <c r="AG26" s="649"/>
      <c r="AH26" s="649"/>
      <c r="AI26" s="649"/>
      <c r="AJ26" s="649"/>
      <c r="AK26" s="649"/>
      <c r="AL26" s="625" t="s">
        <v>131</v>
      </c>
      <c r="AM26" s="626"/>
      <c r="AN26" s="626"/>
      <c r="AO26" s="650"/>
      <c r="AP26" s="619" t="s">
        <v>300</v>
      </c>
      <c r="AQ26" s="695"/>
      <c r="AR26" s="695"/>
      <c r="AS26" s="695"/>
      <c r="AT26" s="695"/>
      <c r="AU26" s="695"/>
      <c r="AV26" s="695"/>
      <c r="AW26" s="695"/>
      <c r="AX26" s="695"/>
      <c r="AY26" s="695"/>
      <c r="AZ26" s="695"/>
      <c r="BA26" s="695"/>
      <c r="BB26" s="695"/>
      <c r="BC26" s="695"/>
      <c r="BD26" s="695"/>
      <c r="BE26" s="695"/>
      <c r="BF26" s="696"/>
      <c r="BG26" s="622" t="s">
        <v>131</v>
      </c>
      <c r="BH26" s="623"/>
      <c r="BI26" s="623"/>
      <c r="BJ26" s="623"/>
      <c r="BK26" s="623"/>
      <c r="BL26" s="623"/>
      <c r="BM26" s="623"/>
      <c r="BN26" s="624"/>
      <c r="BO26" s="648" t="s">
        <v>131</v>
      </c>
      <c r="BP26" s="648"/>
      <c r="BQ26" s="648"/>
      <c r="BR26" s="648"/>
      <c r="BS26" s="649" t="s">
        <v>131</v>
      </c>
      <c r="BT26" s="649"/>
      <c r="BU26" s="649"/>
      <c r="BV26" s="649"/>
      <c r="BW26" s="649"/>
      <c r="BX26" s="649"/>
      <c r="BY26" s="649"/>
      <c r="BZ26" s="649"/>
      <c r="CA26" s="649"/>
      <c r="CB26" s="694"/>
      <c r="CD26" s="619" t="s">
        <v>301</v>
      </c>
      <c r="CE26" s="620"/>
      <c r="CF26" s="620"/>
      <c r="CG26" s="620"/>
      <c r="CH26" s="620"/>
      <c r="CI26" s="620"/>
      <c r="CJ26" s="620"/>
      <c r="CK26" s="620"/>
      <c r="CL26" s="620"/>
      <c r="CM26" s="620"/>
      <c r="CN26" s="620"/>
      <c r="CO26" s="620"/>
      <c r="CP26" s="620"/>
      <c r="CQ26" s="621"/>
      <c r="CR26" s="622">
        <v>350232</v>
      </c>
      <c r="CS26" s="623"/>
      <c r="CT26" s="623"/>
      <c r="CU26" s="623"/>
      <c r="CV26" s="623"/>
      <c r="CW26" s="623"/>
      <c r="CX26" s="623"/>
      <c r="CY26" s="624"/>
      <c r="CZ26" s="625">
        <v>9.6999999999999993</v>
      </c>
      <c r="DA26" s="634"/>
      <c r="DB26" s="634"/>
      <c r="DC26" s="635"/>
      <c r="DD26" s="628">
        <v>332076</v>
      </c>
      <c r="DE26" s="623"/>
      <c r="DF26" s="623"/>
      <c r="DG26" s="623"/>
      <c r="DH26" s="623"/>
      <c r="DI26" s="623"/>
      <c r="DJ26" s="623"/>
      <c r="DK26" s="624"/>
      <c r="DL26" s="628" t="s">
        <v>131</v>
      </c>
      <c r="DM26" s="623"/>
      <c r="DN26" s="623"/>
      <c r="DO26" s="623"/>
      <c r="DP26" s="623"/>
      <c r="DQ26" s="623"/>
      <c r="DR26" s="623"/>
      <c r="DS26" s="623"/>
      <c r="DT26" s="623"/>
      <c r="DU26" s="623"/>
      <c r="DV26" s="624"/>
      <c r="DW26" s="625" t="s">
        <v>131</v>
      </c>
      <c r="DX26" s="634"/>
      <c r="DY26" s="634"/>
      <c r="DZ26" s="634"/>
      <c r="EA26" s="634"/>
      <c r="EB26" s="634"/>
      <c r="EC26" s="656"/>
    </row>
    <row r="27" spans="2:133" ht="11.25" customHeight="1" x14ac:dyDescent="0.15">
      <c r="B27" s="619" t="s">
        <v>302</v>
      </c>
      <c r="C27" s="620"/>
      <c r="D27" s="620"/>
      <c r="E27" s="620"/>
      <c r="F27" s="620"/>
      <c r="G27" s="620"/>
      <c r="H27" s="620"/>
      <c r="I27" s="620"/>
      <c r="J27" s="620"/>
      <c r="K27" s="620"/>
      <c r="L27" s="620"/>
      <c r="M27" s="620"/>
      <c r="N27" s="620"/>
      <c r="O27" s="620"/>
      <c r="P27" s="620"/>
      <c r="Q27" s="621"/>
      <c r="R27" s="622">
        <v>2422180</v>
      </c>
      <c r="S27" s="623"/>
      <c r="T27" s="623"/>
      <c r="U27" s="623"/>
      <c r="V27" s="623"/>
      <c r="W27" s="623"/>
      <c r="X27" s="623"/>
      <c r="Y27" s="624"/>
      <c r="Z27" s="648">
        <v>64.5</v>
      </c>
      <c r="AA27" s="648"/>
      <c r="AB27" s="648"/>
      <c r="AC27" s="648"/>
      <c r="AD27" s="649">
        <v>2279815</v>
      </c>
      <c r="AE27" s="649"/>
      <c r="AF27" s="649"/>
      <c r="AG27" s="649"/>
      <c r="AH27" s="649"/>
      <c r="AI27" s="649"/>
      <c r="AJ27" s="649"/>
      <c r="AK27" s="649"/>
      <c r="AL27" s="625">
        <v>99.900001525878906</v>
      </c>
      <c r="AM27" s="626"/>
      <c r="AN27" s="626"/>
      <c r="AO27" s="650"/>
      <c r="AP27" s="619" t="s">
        <v>303</v>
      </c>
      <c r="AQ27" s="620"/>
      <c r="AR27" s="620"/>
      <c r="AS27" s="620"/>
      <c r="AT27" s="620"/>
      <c r="AU27" s="620"/>
      <c r="AV27" s="620"/>
      <c r="AW27" s="620"/>
      <c r="AX27" s="620"/>
      <c r="AY27" s="620"/>
      <c r="AZ27" s="620"/>
      <c r="BA27" s="620"/>
      <c r="BB27" s="620"/>
      <c r="BC27" s="620"/>
      <c r="BD27" s="620"/>
      <c r="BE27" s="620"/>
      <c r="BF27" s="621"/>
      <c r="BG27" s="622">
        <v>269092</v>
      </c>
      <c r="BH27" s="623"/>
      <c r="BI27" s="623"/>
      <c r="BJ27" s="623"/>
      <c r="BK27" s="623"/>
      <c r="BL27" s="623"/>
      <c r="BM27" s="623"/>
      <c r="BN27" s="624"/>
      <c r="BO27" s="648">
        <v>100</v>
      </c>
      <c r="BP27" s="648"/>
      <c r="BQ27" s="648"/>
      <c r="BR27" s="648"/>
      <c r="BS27" s="649">
        <v>4621</v>
      </c>
      <c r="BT27" s="649"/>
      <c r="BU27" s="649"/>
      <c r="BV27" s="649"/>
      <c r="BW27" s="649"/>
      <c r="BX27" s="649"/>
      <c r="BY27" s="649"/>
      <c r="BZ27" s="649"/>
      <c r="CA27" s="649"/>
      <c r="CB27" s="694"/>
      <c r="CD27" s="619" t="s">
        <v>304</v>
      </c>
      <c r="CE27" s="620"/>
      <c r="CF27" s="620"/>
      <c r="CG27" s="620"/>
      <c r="CH27" s="620"/>
      <c r="CI27" s="620"/>
      <c r="CJ27" s="620"/>
      <c r="CK27" s="620"/>
      <c r="CL27" s="620"/>
      <c r="CM27" s="620"/>
      <c r="CN27" s="620"/>
      <c r="CO27" s="620"/>
      <c r="CP27" s="620"/>
      <c r="CQ27" s="621"/>
      <c r="CR27" s="622">
        <v>191894</v>
      </c>
      <c r="CS27" s="632"/>
      <c r="CT27" s="632"/>
      <c r="CU27" s="632"/>
      <c r="CV27" s="632"/>
      <c r="CW27" s="632"/>
      <c r="CX27" s="632"/>
      <c r="CY27" s="633"/>
      <c r="CZ27" s="625">
        <v>5.3</v>
      </c>
      <c r="DA27" s="634"/>
      <c r="DB27" s="634"/>
      <c r="DC27" s="635"/>
      <c r="DD27" s="628">
        <v>59082</v>
      </c>
      <c r="DE27" s="632"/>
      <c r="DF27" s="632"/>
      <c r="DG27" s="632"/>
      <c r="DH27" s="632"/>
      <c r="DI27" s="632"/>
      <c r="DJ27" s="632"/>
      <c r="DK27" s="633"/>
      <c r="DL27" s="628">
        <v>56972</v>
      </c>
      <c r="DM27" s="632"/>
      <c r="DN27" s="632"/>
      <c r="DO27" s="632"/>
      <c r="DP27" s="632"/>
      <c r="DQ27" s="632"/>
      <c r="DR27" s="632"/>
      <c r="DS27" s="632"/>
      <c r="DT27" s="632"/>
      <c r="DU27" s="632"/>
      <c r="DV27" s="633"/>
      <c r="DW27" s="625">
        <v>2.4</v>
      </c>
      <c r="DX27" s="634"/>
      <c r="DY27" s="634"/>
      <c r="DZ27" s="634"/>
      <c r="EA27" s="634"/>
      <c r="EB27" s="634"/>
      <c r="EC27" s="656"/>
    </row>
    <row r="28" spans="2:133" ht="11.25" customHeight="1" x14ac:dyDescent="0.15">
      <c r="B28" s="619" t="s">
        <v>305</v>
      </c>
      <c r="C28" s="620"/>
      <c r="D28" s="620"/>
      <c r="E28" s="620"/>
      <c r="F28" s="620"/>
      <c r="G28" s="620"/>
      <c r="H28" s="620"/>
      <c r="I28" s="620"/>
      <c r="J28" s="620"/>
      <c r="K28" s="620"/>
      <c r="L28" s="620"/>
      <c r="M28" s="620"/>
      <c r="N28" s="620"/>
      <c r="O28" s="620"/>
      <c r="P28" s="620"/>
      <c r="Q28" s="621"/>
      <c r="R28" s="622" t="s">
        <v>131</v>
      </c>
      <c r="S28" s="623"/>
      <c r="T28" s="623"/>
      <c r="U28" s="623"/>
      <c r="V28" s="623"/>
      <c r="W28" s="623"/>
      <c r="X28" s="623"/>
      <c r="Y28" s="624"/>
      <c r="Z28" s="648" t="s">
        <v>131</v>
      </c>
      <c r="AA28" s="648"/>
      <c r="AB28" s="648"/>
      <c r="AC28" s="648"/>
      <c r="AD28" s="649" t="s">
        <v>131</v>
      </c>
      <c r="AE28" s="649"/>
      <c r="AF28" s="649"/>
      <c r="AG28" s="649"/>
      <c r="AH28" s="649"/>
      <c r="AI28" s="649"/>
      <c r="AJ28" s="649"/>
      <c r="AK28" s="649"/>
      <c r="AL28" s="625" t="s">
        <v>131</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1"/>
      <c r="CD28" s="619" t="s">
        <v>306</v>
      </c>
      <c r="CE28" s="620"/>
      <c r="CF28" s="620"/>
      <c r="CG28" s="620"/>
      <c r="CH28" s="620"/>
      <c r="CI28" s="620"/>
      <c r="CJ28" s="620"/>
      <c r="CK28" s="620"/>
      <c r="CL28" s="620"/>
      <c r="CM28" s="620"/>
      <c r="CN28" s="620"/>
      <c r="CO28" s="620"/>
      <c r="CP28" s="620"/>
      <c r="CQ28" s="621"/>
      <c r="CR28" s="622">
        <v>363005</v>
      </c>
      <c r="CS28" s="623"/>
      <c r="CT28" s="623"/>
      <c r="CU28" s="623"/>
      <c r="CV28" s="623"/>
      <c r="CW28" s="623"/>
      <c r="CX28" s="623"/>
      <c r="CY28" s="624"/>
      <c r="CZ28" s="625">
        <v>10</v>
      </c>
      <c r="DA28" s="634"/>
      <c r="DB28" s="634"/>
      <c r="DC28" s="635"/>
      <c r="DD28" s="628">
        <v>305044</v>
      </c>
      <c r="DE28" s="623"/>
      <c r="DF28" s="623"/>
      <c r="DG28" s="623"/>
      <c r="DH28" s="623"/>
      <c r="DI28" s="623"/>
      <c r="DJ28" s="623"/>
      <c r="DK28" s="624"/>
      <c r="DL28" s="628">
        <v>305044</v>
      </c>
      <c r="DM28" s="623"/>
      <c r="DN28" s="623"/>
      <c r="DO28" s="623"/>
      <c r="DP28" s="623"/>
      <c r="DQ28" s="623"/>
      <c r="DR28" s="623"/>
      <c r="DS28" s="623"/>
      <c r="DT28" s="623"/>
      <c r="DU28" s="623"/>
      <c r="DV28" s="624"/>
      <c r="DW28" s="625">
        <v>13</v>
      </c>
      <c r="DX28" s="634"/>
      <c r="DY28" s="634"/>
      <c r="DZ28" s="634"/>
      <c r="EA28" s="634"/>
      <c r="EB28" s="634"/>
      <c r="EC28" s="656"/>
    </row>
    <row r="29" spans="2:133" ht="11.25" customHeight="1" x14ac:dyDescent="0.15">
      <c r="B29" s="619" t="s">
        <v>307</v>
      </c>
      <c r="C29" s="620"/>
      <c r="D29" s="620"/>
      <c r="E29" s="620"/>
      <c r="F29" s="620"/>
      <c r="G29" s="620"/>
      <c r="H29" s="620"/>
      <c r="I29" s="620"/>
      <c r="J29" s="620"/>
      <c r="K29" s="620"/>
      <c r="L29" s="620"/>
      <c r="M29" s="620"/>
      <c r="N29" s="620"/>
      <c r="O29" s="620"/>
      <c r="P29" s="620"/>
      <c r="Q29" s="621"/>
      <c r="R29" s="622">
        <v>12681</v>
      </c>
      <c r="S29" s="623"/>
      <c r="T29" s="623"/>
      <c r="U29" s="623"/>
      <c r="V29" s="623"/>
      <c r="W29" s="623"/>
      <c r="X29" s="623"/>
      <c r="Y29" s="624"/>
      <c r="Z29" s="648">
        <v>0.3</v>
      </c>
      <c r="AA29" s="648"/>
      <c r="AB29" s="648"/>
      <c r="AC29" s="648"/>
      <c r="AD29" s="649" t="s">
        <v>131</v>
      </c>
      <c r="AE29" s="649"/>
      <c r="AF29" s="649"/>
      <c r="AG29" s="649"/>
      <c r="AH29" s="649"/>
      <c r="AI29" s="649"/>
      <c r="AJ29" s="649"/>
      <c r="AK29" s="649"/>
      <c r="AL29" s="625" t="s">
        <v>131</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308</v>
      </c>
      <c r="CE29" s="643"/>
      <c r="CF29" s="619" t="s">
        <v>70</v>
      </c>
      <c r="CG29" s="620"/>
      <c r="CH29" s="620"/>
      <c r="CI29" s="620"/>
      <c r="CJ29" s="620"/>
      <c r="CK29" s="620"/>
      <c r="CL29" s="620"/>
      <c r="CM29" s="620"/>
      <c r="CN29" s="620"/>
      <c r="CO29" s="620"/>
      <c r="CP29" s="620"/>
      <c r="CQ29" s="621"/>
      <c r="CR29" s="622">
        <v>363005</v>
      </c>
      <c r="CS29" s="632"/>
      <c r="CT29" s="632"/>
      <c r="CU29" s="632"/>
      <c r="CV29" s="632"/>
      <c r="CW29" s="632"/>
      <c r="CX29" s="632"/>
      <c r="CY29" s="633"/>
      <c r="CZ29" s="625">
        <v>10</v>
      </c>
      <c r="DA29" s="634"/>
      <c r="DB29" s="634"/>
      <c r="DC29" s="635"/>
      <c r="DD29" s="628">
        <v>305044</v>
      </c>
      <c r="DE29" s="632"/>
      <c r="DF29" s="632"/>
      <c r="DG29" s="632"/>
      <c r="DH29" s="632"/>
      <c r="DI29" s="632"/>
      <c r="DJ29" s="632"/>
      <c r="DK29" s="633"/>
      <c r="DL29" s="628">
        <v>305044</v>
      </c>
      <c r="DM29" s="632"/>
      <c r="DN29" s="632"/>
      <c r="DO29" s="632"/>
      <c r="DP29" s="632"/>
      <c r="DQ29" s="632"/>
      <c r="DR29" s="632"/>
      <c r="DS29" s="632"/>
      <c r="DT29" s="632"/>
      <c r="DU29" s="632"/>
      <c r="DV29" s="633"/>
      <c r="DW29" s="625">
        <v>13</v>
      </c>
      <c r="DX29" s="634"/>
      <c r="DY29" s="634"/>
      <c r="DZ29" s="634"/>
      <c r="EA29" s="634"/>
      <c r="EB29" s="634"/>
      <c r="EC29" s="656"/>
    </row>
    <row r="30" spans="2:133" ht="11.25" customHeight="1" x14ac:dyDescent="0.15">
      <c r="B30" s="619" t="s">
        <v>309</v>
      </c>
      <c r="C30" s="620"/>
      <c r="D30" s="620"/>
      <c r="E30" s="620"/>
      <c r="F30" s="620"/>
      <c r="G30" s="620"/>
      <c r="H30" s="620"/>
      <c r="I30" s="620"/>
      <c r="J30" s="620"/>
      <c r="K30" s="620"/>
      <c r="L30" s="620"/>
      <c r="M30" s="620"/>
      <c r="N30" s="620"/>
      <c r="O30" s="620"/>
      <c r="P30" s="620"/>
      <c r="Q30" s="621"/>
      <c r="R30" s="622">
        <v>72750</v>
      </c>
      <c r="S30" s="623"/>
      <c r="T30" s="623"/>
      <c r="U30" s="623"/>
      <c r="V30" s="623"/>
      <c r="W30" s="623"/>
      <c r="X30" s="623"/>
      <c r="Y30" s="624"/>
      <c r="Z30" s="648">
        <v>1.9</v>
      </c>
      <c r="AA30" s="648"/>
      <c r="AB30" s="648"/>
      <c r="AC30" s="648"/>
      <c r="AD30" s="649">
        <v>1924</v>
      </c>
      <c r="AE30" s="649"/>
      <c r="AF30" s="649"/>
      <c r="AG30" s="649"/>
      <c r="AH30" s="649"/>
      <c r="AI30" s="649"/>
      <c r="AJ30" s="649"/>
      <c r="AK30" s="649"/>
      <c r="AL30" s="625">
        <v>0.1</v>
      </c>
      <c r="AM30" s="626"/>
      <c r="AN30" s="626"/>
      <c r="AO30" s="650"/>
      <c r="AP30" s="675" t="s">
        <v>227</v>
      </c>
      <c r="AQ30" s="676"/>
      <c r="AR30" s="676"/>
      <c r="AS30" s="676"/>
      <c r="AT30" s="676"/>
      <c r="AU30" s="676"/>
      <c r="AV30" s="676"/>
      <c r="AW30" s="676"/>
      <c r="AX30" s="676"/>
      <c r="AY30" s="676"/>
      <c r="AZ30" s="676"/>
      <c r="BA30" s="676"/>
      <c r="BB30" s="676"/>
      <c r="BC30" s="676"/>
      <c r="BD30" s="676"/>
      <c r="BE30" s="676"/>
      <c r="BF30" s="677"/>
      <c r="BG30" s="675" t="s">
        <v>310</v>
      </c>
      <c r="BH30" s="692"/>
      <c r="BI30" s="692"/>
      <c r="BJ30" s="692"/>
      <c r="BK30" s="692"/>
      <c r="BL30" s="692"/>
      <c r="BM30" s="692"/>
      <c r="BN30" s="692"/>
      <c r="BO30" s="692"/>
      <c r="BP30" s="692"/>
      <c r="BQ30" s="693"/>
      <c r="BR30" s="675" t="s">
        <v>311</v>
      </c>
      <c r="BS30" s="692"/>
      <c r="BT30" s="692"/>
      <c r="BU30" s="692"/>
      <c r="BV30" s="692"/>
      <c r="BW30" s="692"/>
      <c r="BX30" s="692"/>
      <c r="BY30" s="692"/>
      <c r="BZ30" s="692"/>
      <c r="CA30" s="692"/>
      <c r="CB30" s="693"/>
      <c r="CD30" s="644"/>
      <c r="CE30" s="645"/>
      <c r="CF30" s="619" t="s">
        <v>312</v>
      </c>
      <c r="CG30" s="620"/>
      <c r="CH30" s="620"/>
      <c r="CI30" s="620"/>
      <c r="CJ30" s="620"/>
      <c r="CK30" s="620"/>
      <c r="CL30" s="620"/>
      <c r="CM30" s="620"/>
      <c r="CN30" s="620"/>
      <c r="CO30" s="620"/>
      <c r="CP30" s="620"/>
      <c r="CQ30" s="621"/>
      <c r="CR30" s="622">
        <v>348044</v>
      </c>
      <c r="CS30" s="623"/>
      <c r="CT30" s="623"/>
      <c r="CU30" s="623"/>
      <c r="CV30" s="623"/>
      <c r="CW30" s="623"/>
      <c r="CX30" s="623"/>
      <c r="CY30" s="624"/>
      <c r="CZ30" s="625">
        <v>9.6</v>
      </c>
      <c r="DA30" s="634"/>
      <c r="DB30" s="634"/>
      <c r="DC30" s="635"/>
      <c r="DD30" s="628">
        <v>296105</v>
      </c>
      <c r="DE30" s="623"/>
      <c r="DF30" s="623"/>
      <c r="DG30" s="623"/>
      <c r="DH30" s="623"/>
      <c r="DI30" s="623"/>
      <c r="DJ30" s="623"/>
      <c r="DK30" s="624"/>
      <c r="DL30" s="628">
        <v>296105</v>
      </c>
      <c r="DM30" s="623"/>
      <c r="DN30" s="623"/>
      <c r="DO30" s="623"/>
      <c r="DP30" s="623"/>
      <c r="DQ30" s="623"/>
      <c r="DR30" s="623"/>
      <c r="DS30" s="623"/>
      <c r="DT30" s="623"/>
      <c r="DU30" s="623"/>
      <c r="DV30" s="624"/>
      <c r="DW30" s="625">
        <v>12.6</v>
      </c>
      <c r="DX30" s="634"/>
      <c r="DY30" s="634"/>
      <c r="DZ30" s="634"/>
      <c r="EA30" s="634"/>
      <c r="EB30" s="634"/>
      <c r="EC30" s="656"/>
    </row>
    <row r="31" spans="2:133" ht="11.25" customHeight="1" x14ac:dyDescent="0.15">
      <c r="B31" s="619" t="s">
        <v>313</v>
      </c>
      <c r="C31" s="620"/>
      <c r="D31" s="620"/>
      <c r="E31" s="620"/>
      <c r="F31" s="620"/>
      <c r="G31" s="620"/>
      <c r="H31" s="620"/>
      <c r="I31" s="620"/>
      <c r="J31" s="620"/>
      <c r="K31" s="620"/>
      <c r="L31" s="620"/>
      <c r="M31" s="620"/>
      <c r="N31" s="620"/>
      <c r="O31" s="620"/>
      <c r="P31" s="620"/>
      <c r="Q31" s="621"/>
      <c r="R31" s="622">
        <v>5224</v>
      </c>
      <c r="S31" s="623"/>
      <c r="T31" s="623"/>
      <c r="U31" s="623"/>
      <c r="V31" s="623"/>
      <c r="W31" s="623"/>
      <c r="X31" s="623"/>
      <c r="Y31" s="624"/>
      <c r="Z31" s="648">
        <v>0.1</v>
      </c>
      <c r="AA31" s="648"/>
      <c r="AB31" s="648"/>
      <c r="AC31" s="648"/>
      <c r="AD31" s="649" t="s">
        <v>131</v>
      </c>
      <c r="AE31" s="649"/>
      <c r="AF31" s="649"/>
      <c r="AG31" s="649"/>
      <c r="AH31" s="649"/>
      <c r="AI31" s="649"/>
      <c r="AJ31" s="649"/>
      <c r="AK31" s="649"/>
      <c r="AL31" s="625" t="s">
        <v>131</v>
      </c>
      <c r="AM31" s="626"/>
      <c r="AN31" s="626"/>
      <c r="AO31" s="650"/>
      <c r="AP31" s="687" t="s">
        <v>314</v>
      </c>
      <c r="AQ31" s="688"/>
      <c r="AR31" s="688"/>
      <c r="AS31" s="688"/>
      <c r="AT31" s="689" t="s">
        <v>315</v>
      </c>
      <c r="AU31" s="355"/>
      <c r="AV31" s="355"/>
      <c r="AW31" s="355"/>
      <c r="AX31" s="672" t="s">
        <v>192</v>
      </c>
      <c r="AY31" s="673"/>
      <c r="AZ31" s="673"/>
      <c r="BA31" s="673"/>
      <c r="BB31" s="673"/>
      <c r="BC31" s="673"/>
      <c r="BD31" s="673"/>
      <c r="BE31" s="673"/>
      <c r="BF31" s="674"/>
      <c r="BG31" s="683">
        <v>99.7</v>
      </c>
      <c r="BH31" s="684"/>
      <c r="BI31" s="684"/>
      <c r="BJ31" s="684"/>
      <c r="BK31" s="684"/>
      <c r="BL31" s="684"/>
      <c r="BM31" s="685">
        <v>99.5</v>
      </c>
      <c r="BN31" s="684"/>
      <c r="BO31" s="684"/>
      <c r="BP31" s="684"/>
      <c r="BQ31" s="686"/>
      <c r="BR31" s="683">
        <v>99.7</v>
      </c>
      <c r="BS31" s="684"/>
      <c r="BT31" s="684"/>
      <c r="BU31" s="684"/>
      <c r="BV31" s="684"/>
      <c r="BW31" s="684"/>
      <c r="BX31" s="685">
        <v>99.3</v>
      </c>
      <c r="BY31" s="684"/>
      <c r="BZ31" s="684"/>
      <c r="CA31" s="684"/>
      <c r="CB31" s="686"/>
      <c r="CD31" s="644"/>
      <c r="CE31" s="645"/>
      <c r="CF31" s="619" t="s">
        <v>316</v>
      </c>
      <c r="CG31" s="620"/>
      <c r="CH31" s="620"/>
      <c r="CI31" s="620"/>
      <c r="CJ31" s="620"/>
      <c r="CK31" s="620"/>
      <c r="CL31" s="620"/>
      <c r="CM31" s="620"/>
      <c r="CN31" s="620"/>
      <c r="CO31" s="620"/>
      <c r="CP31" s="620"/>
      <c r="CQ31" s="621"/>
      <c r="CR31" s="622">
        <v>14961</v>
      </c>
      <c r="CS31" s="632"/>
      <c r="CT31" s="632"/>
      <c r="CU31" s="632"/>
      <c r="CV31" s="632"/>
      <c r="CW31" s="632"/>
      <c r="CX31" s="632"/>
      <c r="CY31" s="633"/>
      <c r="CZ31" s="625">
        <v>0.4</v>
      </c>
      <c r="DA31" s="634"/>
      <c r="DB31" s="634"/>
      <c r="DC31" s="635"/>
      <c r="DD31" s="628">
        <v>8939</v>
      </c>
      <c r="DE31" s="632"/>
      <c r="DF31" s="632"/>
      <c r="DG31" s="632"/>
      <c r="DH31" s="632"/>
      <c r="DI31" s="632"/>
      <c r="DJ31" s="632"/>
      <c r="DK31" s="633"/>
      <c r="DL31" s="628">
        <v>8939</v>
      </c>
      <c r="DM31" s="632"/>
      <c r="DN31" s="632"/>
      <c r="DO31" s="632"/>
      <c r="DP31" s="632"/>
      <c r="DQ31" s="632"/>
      <c r="DR31" s="632"/>
      <c r="DS31" s="632"/>
      <c r="DT31" s="632"/>
      <c r="DU31" s="632"/>
      <c r="DV31" s="633"/>
      <c r="DW31" s="625">
        <v>0.4</v>
      </c>
      <c r="DX31" s="634"/>
      <c r="DY31" s="634"/>
      <c r="DZ31" s="634"/>
      <c r="EA31" s="634"/>
      <c r="EB31" s="634"/>
      <c r="EC31" s="656"/>
    </row>
    <row r="32" spans="2:133" ht="11.25" customHeight="1" x14ac:dyDescent="0.15">
      <c r="B32" s="619" t="s">
        <v>317</v>
      </c>
      <c r="C32" s="620"/>
      <c r="D32" s="620"/>
      <c r="E32" s="620"/>
      <c r="F32" s="620"/>
      <c r="G32" s="620"/>
      <c r="H32" s="620"/>
      <c r="I32" s="620"/>
      <c r="J32" s="620"/>
      <c r="K32" s="620"/>
      <c r="L32" s="620"/>
      <c r="M32" s="620"/>
      <c r="N32" s="620"/>
      <c r="O32" s="620"/>
      <c r="P32" s="620"/>
      <c r="Q32" s="621"/>
      <c r="R32" s="622">
        <v>509285</v>
      </c>
      <c r="S32" s="623"/>
      <c r="T32" s="623"/>
      <c r="U32" s="623"/>
      <c r="V32" s="623"/>
      <c r="W32" s="623"/>
      <c r="X32" s="623"/>
      <c r="Y32" s="624"/>
      <c r="Z32" s="648">
        <v>13.6</v>
      </c>
      <c r="AA32" s="648"/>
      <c r="AB32" s="648"/>
      <c r="AC32" s="648"/>
      <c r="AD32" s="649" t="s">
        <v>131</v>
      </c>
      <c r="AE32" s="649"/>
      <c r="AF32" s="649"/>
      <c r="AG32" s="649"/>
      <c r="AH32" s="649"/>
      <c r="AI32" s="649"/>
      <c r="AJ32" s="649"/>
      <c r="AK32" s="649"/>
      <c r="AL32" s="625" t="s">
        <v>131</v>
      </c>
      <c r="AM32" s="626"/>
      <c r="AN32" s="626"/>
      <c r="AO32" s="650"/>
      <c r="AP32" s="662"/>
      <c r="AQ32" s="663"/>
      <c r="AR32" s="663"/>
      <c r="AS32" s="663"/>
      <c r="AT32" s="690"/>
      <c r="AU32" s="211" t="s">
        <v>318</v>
      </c>
      <c r="AX32" s="619" t="s">
        <v>319</v>
      </c>
      <c r="AY32" s="620"/>
      <c r="AZ32" s="620"/>
      <c r="BA32" s="620"/>
      <c r="BB32" s="620"/>
      <c r="BC32" s="620"/>
      <c r="BD32" s="620"/>
      <c r="BE32" s="620"/>
      <c r="BF32" s="621"/>
      <c r="BG32" s="682">
        <v>99.7</v>
      </c>
      <c r="BH32" s="632"/>
      <c r="BI32" s="632"/>
      <c r="BJ32" s="632"/>
      <c r="BK32" s="632"/>
      <c r="BL32" s="632"/>
      <c r="BM32" s="626">
        <v>99.4</v>
      </c>
      <c r="BN32" s="632"/>
      <c r="BO32" s="632"/>
      <c r="BP32" s="632"/>
      <c r="BQ32" s="660"/>
      <c r="BR32" s="682">
        <v>99.8</v>
      </c>
      <c r="BS32" s="632"/>
      <c r="BT32" s="632"/>
      <c r="BU32" s="632"/>
      <c r="BV32" s="632"/>
      <c r="BW32" s="632"/>
      <c r="BX32" s="626">
        <v>99.6</v>
      </c>
      <c r="BY32" s="632"/>
      <c r="BZ32" s="632"/>
      <c r="CA32" s="632"/>
      <c r="CB32" s="660"/>
      <c r="CD32" s="646"/>
      <c r="CE32" s="647"/>
      <c r="CF32" s="619" t="s">
        <v>320</v>
      </c>
      <c r="CG32" s="620"/>
      <c r="CH32" s="620"/>
      <c r="CI32" s="620"/>
      <c r="CJ32" s="620"/>
      <c r="CK32" s="620"/>
      <c r="CL32" s="620"/>
      <c r="CM32" s="620"/>
      <c r="CN32" s="620"/>
      <c r="CO32" s="620"/>
      <c r="CP32" s="620"/>
      <c r="CQ32" s="621"/>
      <c r="CR32" s="622" t="s">
        <v>131</v>
      </c>
      <c r="CS32" s="623"/>
      <c r="CT32" s="623"/>
      <c r="CU32" s="623"/>
      <c r="CV32" s="623"/>
      <c r="CW32" s="623"/>
      <c r="CX32" s="623"/>
      <c r="CY32" s="624"/>
      <c r="CZ32" s="625" t="s">
        <v>131</v>
      </c>
      <c r="DA32" s="634"/>
      <c r="DB32" s="634"/>
      <c r="DC32" s="635"/>
      <c r="DD32" s="628" t="s">
        <v>131</v>
      </c>
      <c r="DE32" s="623"/>
      <c r="DF32" s="623"/>
      <c r="DG32" s="623"/>
      <c r="DH32" s="623"/>
      <c r="DI32" s="623"/>
      <c r="DJ32" s="623"/>
      <c r="DK32" s="624"/>
      <c r="DL32" s="628" t="s">
        <v>131</v>
      </c>
      <c r="DM32" s="623"/>
      <c r="DN32" s="623"/>
      <c r="DO32" s="623"/>
      <c r="DP32" s="623"/>
      <c r="DQ32" s="623"/>
      <c r="DR32" s="623"/>
      <c r="DS32" s="623"/>
      <c r="DT32" s="623"/>
      <c r="DU32" s="623"/>
      <c r="DV32" s="624"/>
      <c r="DW32" s="625" t="s">
        <v>131</v>
      </c>
      <c r="DX32" s="634"/>
      <c r="DY32" s="634"/>
      <c r="DZ32" s="634"/>
      <c r="EA32" s="634"/>
      <c r="EB32" s="634"/>
      <c r="EC32" s="656"/>
    </row>
    <row r="33" spans="2:133" ht="11.25" customHeight="1" x14ac:dyDescent="0.15">
      <c r="B33" s="679" t="s">
        <v>321</v>
      </c>
      <c r="C33" s="680"/>
      <c r="D33" s="680"/>
      <c r="E33" s="680"/>
      <c r="F33" s="680"/>
      <c r="G33" s="680"/>
      <c r="H33" s="680"/>
      <c r="I33" s="680"/>
      <c r="J33" s="680"/>
      <c r="K33" s="680"/>
      <c r="L33" s="680"/>
      <c r="M33" s="680"/>
      <c r="N33" s="680"/>
      <c r="O33" s="680"/>
      <c r="P33" s="680"/>
      <c r="Q33" s="681"/>
      <c r="R33" s="622" t="s">
        <v>131</v>
      </c>
      <c r="S33" s="623"/>
      <c r="T33" s="623"/>
      <c r="U33" s="623"/>
      <c r="V33" s="623"/>
      <c r="W33" s="623"/>
      <c r="X33" s="623"/>
      <c r="Y33" s="624"/>
      <c r="Z33" s="648" t="s">
        <v>131</v>
      </c>
      <c r="AA33" s="648"/>
      <c r="AB33" s="648"/>
      <c r="AC33" s="648"/>
      <c r="AD33" s="649" t="s">
        <v>131</v>
      </c>
      <c r="AE33" s="649"/>
      <c r="AF33" s="649"/>
      <c r="AG33" s="649"/>
      <c r="AH33" s="649"/>
      <c r="AI33" s="649"/>
      <c r="AJ33" s="649"/>
      <c r="AK33" s="649"/>
      <c r="AL33" s="625" t="s">
        <v>131</v>
      </c>
      <c r="AM33" s="626"/>
      <c r="AN33" s="626"/>
      <c r="AO33" s="650"/>
      <c r="AP33" s="664"/>
      <c r="AQ33" s="665"/>
      <c r="AR33" s="665"/>
      <c r="AS33" s="665"/>
      <c r="AT33" s="691"/>
      <c r="AU33" s="356"/>
      <c r="AV33" s="356"/>
      <c r="AW33" s="356"/>
      <c r="AX33" s="599" t="s">
        <v>322</v>
      </c>
      <c r="AY33" s="600"/>
      <c r="AZ33" s="600"/>
      <c r="BA33" s="600"/>
      <c r="BB33" s="600"/>
      <c r="BC33" s="600"/>
      <c r="BD33" s="600"/>
      <c r="BE33" s="600"/>
      <c r="BF33" s="601"/>
      <c r="BG33" s="678">
        <v>99.8</v>
      </c>
      <c r="BH33" s="603"/>
      <c r="BI33" s="603"/>
      <c r="BJ33" s="603"/>
      <c r="BK33" s="603"/>
      <c r="BL33" s="603"/>
      <c r="BM33" s="640">
        <v>99.4</v>
      </c>
      <c r="BN33" s="603"/>
      <c r="BO33" s="603"/>
      <c r="BP33" s="603"/>
      <c r="BQ33" s="651"/>
      <c r="BR33" s="678">
        <v>99.6</v>
      </c>
      <c r="BS33" s="603"/>
      <c r="BT33" s="603"/>
      <c r="BU33" s="603"/>
      <c r="BV33" s="603"/>
      <c r="BW33" s="603"/>
      <c r="BX33" s="640">
        <v>99</v>
      </c>
      <c r="BY33" s="603"/>
      <c r="BZ33" s="603"/>
      <c r="CA33" s="603"/>
      <c r="CB33" s="651"/>
      <c r="CD33" s="619" t="s">
        <v>323</v>
      </c>
      <c r="CE33" s="620"/>
      <c r="CF33" s="620"/>
      <c r="CG33" s="620"/>
      <c r="CH33" s="620"/>
      <c r="CI33" s="620"/>
      <c r="CJ33" s="620"/>
      <c r="CK33" s="620"/>
      <c r="CL33" s="620"/>
      <c r="CM33" s="620"/>
      <c r="CN33" s="620"/>
      <c r="CO33" s="620"/>
      <c r="CP33" s="620"/>
      <c r="CQ33" s="621"/>
      <c r="CR33" s="622">
        <v>2049080</v>
      </c>
      <c r="CS33" s="632"/>
      <c r="CT33" s="632"/>
      <c r="CU33" s="632"/>
      <c r="CV33" s="632"/>
      <c r="CW33" s="632"/>
      <c r="CX33" s="632"/>
      <c r="CY33" s="633"/>
      <c r="CZ33" s="625">
        <v>56.5</v>
      </c>
      <c r="DA33" s="634"/>
      <c r="DB33" s="634"/>
      <c r="DC33" s="635"/>
      <c r="DD33" s="628">
        <v>1404869</v>
      </c>
      <c r="DE33" s="632"/>
      <c r="DF33" s="632"/>
      <c r="DG33" s="632"/>
      <c r="DH33" s="632"/>
      <c r="DI33" s="632"/>
      <c r="DJ33" s="632"/>
      <c r="DK33" s="633"/>
      <c r="DL33" s="628">
        <v>1090443</v>
      </c>
      <c r="DM33" s="632"/>
      <c r="DN33" s="632"/>
      <c r="DO33" s="632"/>
      <c r="DP33" s="632"/>
      <c r="DQ33" s="632"/>
      <c r="DR33" s="632"/>
      <c r="DS33" s="632"/>
      <c r="DT33" s="632"/>
      <c r="DU33" s="632"/>
      <c r="DV33" s="633"/>
      <c r="DW33" s="625">
        <v>46.3</v>
      </c>
      <c r="DX33" s="634"/>
      <c r="DY33" s="634"/>
      <c r="DZ33" s="634"/>
      <c r="EA33" s="634"/>
      <c r="EB33" s="634"/>
      <c r="EC33" s="656"/>
    </row>
    <row r="34" spans="2:133" ht="11.25" customHeight="1" x14ac:dyDescent="0.15">
      <c r="B34" s="619" t="s">
        <v>324</v>
      </c>
      <c r="C34" s="620"/>
      <c r="D34" s="620"/>
      <c r="E34" s="620"/>
      <c r="F34" s="620"/>
      <c r="G34" s="620"/>
      <c r="H34" s="620"/>
      <c r="I34" s="620"/>
      <c r="J34" s="620"/>
      <c r="K34" s="620"/>
      <c r="L34" s="620"/>
      <c r="M34" s="620"/>
      <c r="N34" s="620"/>
      <c r="O34" s="620"/>
      <c r="P34" s="620"/>
      <c r="Q34" s="621"/>
      <c r="R34" s="622">
        <v>275399</v>
      </c>
      <c r="S34" s="623"/>
      <c r="T34" s="623"/>
      <c r="U34" s="623"/>
      <c r="V34" s="623"/>
      <c r="W34" s="623"/>
      <c r="X34" s="623"/>
      <c r="Y34" s="624"/>
      <c r="Z34" s="648">
        <v>7.3</v>
      </c>
      <c r="AA34" s="648"/>
      <c r="AB34" s="648"/>
      <c r="AC34" s="648"/>
      <c r="AD34" s="649" t="s">
        <v>131</v>
      </c>
      <c r="AE34" s="649"/>
      <c r="AF34" s="649"/>
      <c r="AG34" s="649"/>
      <c r="AH34" s="649"/>
      <c r="AI34" s="649"/>
      <c r="AJ34" s="649"/>
      <c r="AK34" s="649"/>
      <c r="AL34" s="625" t="s">
        <v>131</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325</v>
      </c>
      <c r="CE34" s="620"/>
      <c r="CF34" s="620"/>
      <c r="CG34" s="620"/>
      <c r="CH34" s="620"/>
      <c r="CI34" s="620"/>
      <c r="CJ34" s="620"/>
      <c r="CK34" s="620"/>
      <c r="CL34" s="620"/>
      <c r="CM34" s="620"/>
      <c r="CN34" s="620"/>
      <c r="CO34" s="620"/>
      <c r="CP34" s="620"/>
      <c r="CQ34" s="621"/>
      <c r="CR34" s="622">
        <v>436092</v>
      </c>
      <c r="CS34" s="623"/>
      <c r="CT34" s="623"/>
      <c r="CU34" s="623"/>
      <c r="CV34" s="623"/>
      <c r="CW34" s="623"/>
      <c r="CX34" s="623"/>
      <c r="CY34" s="624"/>
      <c r="CZ34" s="625">
        <v>12</v>
      </c>
      <c r="DA34" s="634"/>
      <c r="DB34" s="634"/>
      <c r="DC34" s="635"/>
      <c r="DD34" s="628">
        <v>309996</v>
      </c>
      <c r="DE34" s="623"/>
      <c r="DF34" s="623"/>
      <c r="DG34" s="623"/>
      <c r="DH34" s="623"/>
      <c r="DI34" s="623"/>
      <c r="DJ34" s="623"/>
      <c r="DK34" s="624"/>
      <c r="DL34" s="628">
        <v>288240</v>
      </c>
      <c r="DM34" s="623"/>
      <c r="DN34" s="623"/>
      <c r="DO34" s="623"/>
      <c r="DP34" s="623"/>
      <c r="DQ34" s="623"/>
      <c r="DR34" s="623"/>
      <c r="DS34" s="623"/>
      <c r="DT34" s="623"/>
      <c r="DU34" s="623"/>
      <c r="DV34" s="624"/>
      <c r="DW34" s="625">
        <v>12.2</v>
      </c>
      <c r="DX34" s="634"/>
      <c r="DY34" s="634"/>
      <c r="DZ34" s="634"/>
      <c r="EA34" s="634"/>
      <c r="EB34" s="634"/>
      <c r="EC34" s="656"/>
    </row>
    <row r="35" spans="2:133" ht="11.25" customHeight="1" x14ac:dyDescent="0.15">
      <c r="B35" s="619" t="s">
        <v>326</v>
      </c>
      <c r="C35" s="620"/>
      <c r="D35" s="620"/>
      <c r="E35" s="620"/>
      <c r="F35" s="620"/>
      <c r="G35" s="620"/>
      <c r="H35" s="620"/>
      <c r="I35" s="620"/>
      <c r="J35" s="620"/>
      <c r="K35" s="620"/>
      <c r="L35" s="620"/>
      <c r="M35" s="620"/>
      <c r="N35" s="620"/>
      <c r="O35" s="620"/>
      <c r="P35" s="620"/>
      <c r="Q35" s="621"/>
      <c r="R35" s="622">
        <v>8098</v>
      </c>
      <c r="S35" s="623"/>
      <c r="T35" s="623"/>
      <c r="U35" s="623"/>
      <c r="V35" s="623"/>
      <c r="W35" s="623"/>
      <c r="X35" s="623"/>
      <c r="Y35" s="624"/>
      <c r="Z35" s="648">
        <v>0.2</v>
      </c>
      <c r="AA35" s="648"/>
      <c r="AB35" s="648"/>
      <c r="AC35" s="648"/>
      <c r="AD35" s="649" t="s">
        <v>131</v>
      </c>
      <c r="AE35" s="649"/>
      <c r="AF35" s="649"/>
      <c r="AG35" s="649"/>
      <c r="AH35" s="649"/>
      <c r="AI35" s="649"/>
      <c r="AJ35" s="649"/>
      <c r="AK35" s="649"/>
      <c r="AL35" s="625" t="s">
        <v>131</v>
      </c>
      <c r="AM35" s="626"/>
      <c r="AN35" s="626"/>
      <c r="AO35" s="650"/>
      <c r="AP35" s="216"/>
      <c r="AQ35" s="675" t="s">
        <v>327</v>
      </c>
      <c r="AR35" s="676"/>
      <c r="AS35" s="676"/>
      <c r="AT35" s="676"/>
      <c r="AU35" s="676"/>
      <c r="AV35" s="676"/>
      <c r="AW35" s="676"/>
      <c r="AX35" s="676"/>
      <c r="AY35" s="676"/>
      <c r="AZ35" s="676"/>
      <c r="BA35" s="676"/>
      <c r="BB35" s="676"/>
      <c r="BC35" s="676"/>
      <c r="BD35" s="676"/>
      <c r="BE35" s="676"/>
      <c r="BF35" s="677"/>
      <c r="BG35" s="675" t="s">
        <v>328</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329</v>
      </c>
      <c r="CE35" s="620"/>
      <c r="CF35" s="620"/>
      <c r="CG35" s="620"/>
      <c r="CH35" s="620"/>
      <c r="CI35" s="620"/>
      <c r="CJ35" s="620"/>
      <c r="CK35" s="620"/>
      <c r="CL35" s="620"/>
      <c r="CM35" s="620"/>
      <c r="CN35" s="620"/>
      <c r="CO35" s="620"/>
      <c r="CP35" s="620"/>
      <c r="CQ35" s="621"/>
      <c r="CR35" s="622">
        <v>141561</v>
      </c>
      <c r="CS35" s="632"/>
      <c r="CT35" s="632"/>
      <c r="CU35" s="632"/>
      <c r="CV35" s="632"/>
      <c r="CW35" s="632"/>
      <c r="CX35" s="632"/>
      <c r="CY35" s="633"/>
      <c r="CZ35" s="625">
        <v>3.9</v>
      </c>
      <c r="DA35" s="634"/>
      <c r="DB35" s="634"/>
      <c r="DC35" s="635"/>
      <c r="DD35" s="628">
        <v>98237</v>
      </c>
      <c r="DE35" s="632"/>
      <c r="DF35" s="632"/>
      <c r="DG35" s="632"/>
      <c r="DH35" s="632"/>
      <c r="DI35" s="632"/>
      <c r="DJ35" s="632"/>
      <c r="DK35" s="633"/>
      <c r="DL35" s="628">
        <v>97709</v>
      </c>
      <c r="DM35" s="632"/>
      <c r="DN35" s="632"/>
      <c r="DO35" s="632"/>
      <c r="DP35" s="632"/>
      <c r="DQ35" s="632"/>
      <c r="DR35" s="632"/>
      <c r="DS35" s="632"/>
      <c r="DT35" s="632"/>
      <c r="DU35" s="632"/>
      <c r="DV35" s="633"/>
      <c r="DW35" s="625">
        <v>4.0999999999999996</v>
      </c>
      <c r="DX35" s="634"/>
      <c r="DY35" s="634"/>
      <c r="DZ35" s="634"/>
      <c r="EA35" s="634"/>
      <c r="EB35" s="634"/>
      <c r="EC35" s="656"/>
    </row>
    <row r="36" spans="2:133" ht="11.25" customHeight="1" x14ac:dyDescent="0.15">
      <c r="B36" s="619" t="s">
        <v>330</v>
      </c>
      <c r="C36" s="620"/>
      <c r="D36" s="620"/>
      <c r="E36" s="620"/>
      <c r="F36" s="620"/>
      <c r="G36" s="620"/>
      <c r="H36" s="620"/>
      <c r="I36" s="620"/>
      <c r="J36" s="620"/>
      <c r="K36" s="620"/>
      <c r="L36" s="620"/>
      <c r="M36" s="620"/>
      <c r="N36" s="620"/>
      <c r="O36" s="620"/>
      <c r="P36" s="620"/>
      <c r="Q36" s="621"/>
      <c r="R36" s="622">
        <v>47235</v>
      </c>
      <c r="S36" s="623"/>
      <c r="T36" s="623"/>
      <c r="U36" s="623"/>
      <c r="V36" s="623"/>
      <c r="W36" s="623"/>
      <c r="X36" s="623"/>
      <c r="Y36" s="624"/>
      <c r="Z36" s="648">
        <v>1.3</v>
      </c>
      <c r="AA36" s="648"/>
      <c r="AB36" s="648"/>
      <c r="AC36" s="648"/>
      <c r="AD36" s="649" t="s">
        <v>131</v>
      </c>
      <c r="AE36" s="649"/>
      <c r="AF36" s="649"/>
      <c r="AG36" s="649"/>
      <c r="AH36" s="649"/>
      <c r="AI36" s="649"/>
      <c r="AJ36" s="649"/>
      <c r="AK36" s="649"/>
      <c r="AL36" s="625" t="s">
        <v>131</v>
      </c>
      <c r="AM36" s="626"/>
      <c r="AN36" s="626"/>
      <c r="AO36" s="650"/>
      <c r="AP36" s="216"/>
      <c r="AQ36" s="666" t="s">
        <v>331</v>
      </c>
      <c r="AR36" s="667"/>
      <c r="AS36" s="667"/>
      <c r="AT36" s="667"/>
      <c r="AU36" s="667"/>
      <c r="AV36" s="667"/>
      <c r="AW36" s="667"/>
      <c r="AX36" s="667"/>
      <c r="AY36" s="668"/>
      <c r="AZ36" s="669">
        <v>382514</v>
      </c>
      <c r="BA36" s="670"/>
      <c r="BB36" s="670"/>
      <c r="BC36" s="670"/>
      <c r="BD36" s="670"/>
      <c r="BE36" s="670"/>
      <c r="BF36" s="671"/>
      <c r="BG36" s="672" t="s">
        <v>332</v>
      </c>
      <c r="BH36" s="673"/>
      <c r="BI36" s="673"/>
      <c r="BJ36" s="673"/>
      <c r="BK36" s="673"/>
      <c r="BL36" s="673"/>
      <c r="BM36" s="673"/>
      <c r="BN36" s="673"/>
      <c r="BO36" s="673"/>
      <c r="BP36" s="673"/>
      <c r="BQ36" s="673"/>
      <c r="BR36" s="673"/>
      <c r="BS36" s="673"/>
      <c r="BT36" s="673"/>
      <c r="BU36" s="674"/>
      <c r="BV36" s="669">
        <v>6097</v>
      </c>
      <c r="BW36" s="670"/>
      <c r="BX36" s="670"/>
      <c r="BY36" s="670"/>
      <c r="BZ36" s="670"/>
      <c r="CA36" s="670"/>
      <c r="CB36" s="671"/>
      <c r="CD36" s="619" t="s">
        <v>333</v>
      </c>
      <c r="CE36" s="620"/>
      <c r="CF36" s="620"/>
      <c r="CG36" s="620"/>
      <c r="CH36" s="620"/>
      <c r="CI36" s="620"/>
      <c r="CJ36" s="620"/>
      <c r="CK36" s="620"/>
      <c r="CL36" s="620"/>
      <c r="CM36" s="620"/>
      <c r="CN36" s="620"/>
      <c r="CO36" s="620"/>
      <c r="CP36" s="620"/>
      <c r="CQ36" s="621"/>
      <c r="CR36" s="622">
        <v>852779</v>
      </c>
      <c r="CS36" s="623"/>
      <c r="CT36" s="623"/>
      <c r="CU36" s="623"/>
      <c r="CV36" s="623"/>
      <c r="CW36" s="623"/>
      <c r="CX36" s="623"/>
      <c r="CY36" s="624"/>
      <c r="CZ36" s="625">
        <v>23.5</v>
      </c>
      <c r="DA36" s="634"/>
      <c r="DB36" s="634"/>
      <c r="DC36" s="635"/>
      <c r="DD36" s="628">
        <v>479832</v>
      </c>
      <c r="DE36" s="623"/>
      <c r="DF36" s="623"/>
      <c r="DG36" s="623"/>
      <c r="DH36" s="623"/>
      <c r="DI36" s="623"/>
      <c r="DJ36" s="623"/>
      <c r="DK36" s="624"/>
      <c r="DL36" s="628">
        <v>433400</v>
      </c>
      <c r="DM36" s="623"/>
      <c r="DN36" s="623"/>
      <c r="DO36" s="623"/>
      <c r="DP36" s="623"/>
      <c r="DQ36" s="623"/>
      <c r="DR36" s="623"/>
      <c r="DS36" s="623"/>
      <c r="DT36" s="623"/>
      <c r="DU36" s="623"/>
      <c r="DV36" s="624"/>
      <c r="DW36" s="625">
        <v>18.399999999999999</v>
      </c>
      <c r="DX36" s="634"/>
      <c r="DY36" s="634"/>
      <c r="DZ36" s="634"/>
      <c r="EA36" s="634"/>
      <c r="EB36" s="634"/>
      <c r="EC36" s="656"/>
    </row>
    <row r="37" spans="2:133" ht="11.25" customHeight="1" x14ac:dyDescent="0.15">
      <c r="B37" s="619" t="s">
        <v>334</v>
      </c>
      <c r="C37" s="620"/>
      <c r="D37" s="620"/>
      <c r="E37" s="620"/>
      <c r="F37" s="620"/>
      <c r="G37" s="620"/>
      <c r="H37" s="620"/>
      <c r="I37" s="620"/>
      <c r="J37" s="620"/>
      <c r="K37" s="620"/>
      <c r="L37" s="620"/>
      <c r="M37" s="620"/>
      <c r="N37" s="620"/>
      <c r="O37" s="620"/>
      <c r="P37" s="620"/>
      <c r="Q37" s="621"/>
      <c r="R37" s="622">
        <v>62974</v>
      </c>
      <c r="S37" s="623"/>
      <c r="T37" s="623"/>
      <c r="U37" s="623"/>
      <c r="V37" s="623"/>
      <c r="W37" s="623"/>
      <c r="X37" s="623"/>
      <c r="Y37" s="624"/>
      <c r="Z37" s="648">
        <v>1.7</v>
      </c>
      <c r="AA37" s="648"/>
      <c r="AB37" s="648"/>
      <c r="AC37" s="648"/>
      <c r="AD37" s="649" t="s">
        <v>131</v>
      </c>
      <c r="AE37" s="649"/>
      <c r="AF37" s="649"/>
      <c r="AG37" s="649"/>
      <c r="AH37" s="649"/>
      <c r="AI37" s="649"/>
      <c r="AJ37" s="649"/>
      <c r="AK37" s="649"/>
      <c r="AL37" s="625" t="s">
        <v>131</v>
      </c>
      <c r="AM37" s="626"/>
      <c r="AN37" s="626"/>
      <c r="AO37" s="650"/>
      <c r="AQ37" s="657" t="s">
        <v>335</v>
      </c>
      <c r="AR37" s="658"/>
      <c r="AS37" s="658"/>
      <c r="AT37" s="658"/>
      <c r="AU37" s="658"/>
      <c r="AV37" s="658"/>
      <c r="AW37" s="658"/>
      <c r="AX37" s="658"/>
      <c r="AY37" s="659"/>
      <c r="AZ37" s="622">
        <v>79793</v>
      </c>
      <c r="BA37" s="623"/>
      <c r="BB37" s="623"/>
      <c r="BC37" s="623"/>
      <c r="BD37" s="632"/>
      <c r="BE37" s="632"/>
      <c r="BF37" s="660"/>
      <c r="BG37" s="619" t="s">
        <v>336</v>
      </c>
      <c r="BH37" s="620"/>
      <c r="BI37" s="620"/>
      <c r="BJ37" s="620"/>
      <c r="BK37" s="620"/>
      <c r="BL37" s="620"/>
      <c r="BM37" s="620"/>
      <c r="BN37" s="620"/>
      <c r="BO37" s="620"/>
      <c r="BP37" s="620"/>
      <c r="BQ37" s="620"/>
      <c r="BR37" s="620"/>
      <c r="BS37" s="620"/>
      <c r="BT37" s="620"/>
      <c r="BU37" s="621"/>
      <c r="BV37" s="622">
        <v>-84</v>
      </c>
      <c r="BW37" s="623"/>
      <c r="BX37" s="623"/>
      <c r="BY37" s="623"/>
      <c r="BZ37" s="623"/>
      <c r="CA37" s="623"/>
      <c r="CB37" s="661"/>
      <c r="CD37" s="619" t="s">
        <v>337</v>
      </c>
      <c r="CE37" s="620"/>
      <c r="CF37" s="620"/>
      <c r="CG37" s="620"/>
      <c r="CH37" s="620"/>
      <c r="CI37" s="620"/>
      <c r="CJ37" s="620"/>
      <c r="CK37" s="620"/>
      <c r="CL37" s="620"/>
      <c r="CM37" s="620"/>
      <c r="CN37" s="620"/>
      <c r="CO37" s="620"/>
      <c r="CP37" s="620"/>
      <c r="CQ37" s="621"/>
      <c r="CR37" s="622">
        <v>257659</v>
      </c>
      <c r="CS37" s="632"/>
      <c r="CT37" s="632"/>
      <c r="CU37" s="632"/>
      <c r="CV37" s="632"/>
      <c r="CW37" s="632"/>
      <c r="CX37" s="632"/>
      <c r="CY37" s="633"/>
      <c r="CZ37" s="625">
        <v>7.1</v>
      </c>
      <c r="DA37" s="634"/>
      <c r="DB37" s="634"/>
      <c r="DC37" s="635"/>
      <c r="DD37" s="628">
        <v>230738</v>
      </c>
      <c r="DE37" s="632"/>
      <c r="DF37" s="632"/>
      <c r="DG37" s="632"/>
      <c r="DH37" s="632"/>
      <c r="DI37" s="632"/>
      <c r="DJ37" s="632"/>
      <c r="DK37" s="633"/>
      <c r="DL37" s="628">
        <v>230738</v>
      </c>
      <c r="DM37" s="632"/>
      <c r="DN37" s="632"/>
      <c r="DO37" s="632"/>
      <c r="DP37" s="632"/>
      <c r="DQ37" s="632"/>
      <c r="DR37" s="632"/>
      <c r="DS37" s="632"/>
      <c r="DT37" s="632"/>
      <c r="DU37" s="632"/>
      <c r="DV37" s="633"/>
      <c r="DW37" s="625">
        <v>9.8000000000000007</v>
      </c>
      <c r="DX37" s="634"/>
      <c r="DY37" s="634"/>
      <c r="DZ37" s="634"/>
      <c r="EA37" s="634"/>
      <c r="EB37" s="634"/>
      <c r="EC37" s="656"/>
    </row>
    <row r="38" spans="2:133" ht="11.25" customHeight="1" x14ac:dyDescent="0.15">
      <c r="B38" s="619" t="s">
        <v>338</v>
      </c>
      <c r="C38" s="620"/>
      <c r="D38" s="620"/>
      <c r="E38" s="620"/>
      <c r="F38" s="620"/>
      <c r="G38" s="620"/>
      <c r="H38" s="620"/>
      <c r="I38" s="620"/>
      <c r="J38" s="620"/>
      <c r="K38" s="620"/>
      <c r="L38" s="620"/>
      <c r="M38" s="620"/>
      <c r="N38" s="620"/>
      <c r="O38" s="620"/>
      <c r="P38" s="620"/>
      <c r="Q38" s="621"/>
      <c r="R38" s="622">
        <v>32778</v>
      </c>
      <c r="S38" s="623"/>
      <c r="T38" s="623"/>
      <c r="U38" s="623"/>
      <c r="V38" s="623"/>
      <c r="W38" s="623"/>
      <c r="X38" s="623"/>
      <c r="Y38" s="624"/>
      <c r="Z38" s="648">
        <v>0.9</v>
      </c>
      <c r="AA38" s="648"/>
      <c r="AB38" s="648"/>
      <c r="AC38" s="648"/>
      <c r="AD38" s="649" t="s">
        <v>131</v>
      </c>
      <c r="AE38" s="649"/>
      <c r="AF38" s="649"/>
      <c r="AG38" s="649"/>
      <c r="AH38" s="649"/>
      <c r="AI38" s="649"/>
      <c r="AJ38" s="649"/>
      <c r="AK38" s="649"/>
      <c r="AL38" s="625" t="s">
        <v>131</v>
      </c>
      <c r="AM38" s="626"/>
      <c r="AN38" s="626"/>
      <c r="AO38" s="650"/>
      <c r="AQ38" s="657" t="s">
        <v>339</v>
      </c>
      <c r="AR38" s="658"/>
      <c r="AS38" s="658"/>
      <c r="AT38" s="658"/>
      <c r="AU38" s="658"/>
      <c r="AV38" s="658"/>
      <c r="AW38" s="658"/>
      <c r="AX38" s="658"/>
      <c r="AY38" s="659"/>
      <c r="AZ38" s="622">
        <v>77595</v>
      </c>
      <c r="BA38" s="623"/>
      <c r="BB38" s="623"/>
      <c r="BC38" s="623"/>
      <c r="BD38" s="632"/>
      <c r="BE38" s="632"/>
      <c r="BF38" s="660"/>
      <c r="BG38" s="619" t="s">
        <v>340</v>
      </c>
      <c r="BH38" s="620"/>
      <c r="BI38" s="620"/>
      <c r="BJ38" s="620"/>
      <c r="BK38" s="620"/>
      <c r="BL38" s="620"/>
      <c r="BM38" s="620"/>
      <c r="BN38" s="620"/>
      <c r="BO38" s="620"/>
      <c r="BP38" s="620"/>
      <c r="BQ38" s="620"/>
      <c r="BR38" s="620"/>
      <c r="BS38" s="620"/>
      <c r="BT38" s="620"/>
      <c r="BU38" s="621"/>
      <c r="BV38" s="622">
        <v>422</v>
      </c>
      <c r="BW38" s="623"/>
      <c r="BX38" s="623"/>
      <c r="BY38" s="623"/>
      <c r="BZ38" s="623"/>
      <c r="CA38" s="623"/>
      <c r="CB38" s="661"/>
      <c r="CD38" s="619" t="s">
        <v>341</v>
      </c>
      <c r="CE38" s="620"/>
      <c r="CF38" s="620"/>
      <c r="CG38" s="620"/>
      <c r="CH38" s="620"/>
      <c r="CI38" s="620"/>
      <c r="CJ38" s="620"/>
      <c r="CK38" s="620"/>
      <c r="CL38" s="620"/>
      <c r="CM38" s="620"/>
      <c r="CN38" s="620"/>
      <c r="CO38" s="620"/>
      <c r="CP38" s="620"/>
      <c r="CQ38" s="621"/>
      <c r="CR38" s="622">
        <v>304919</v>
      </c>
      <c r="CS38" s="623"/>
      <c r="CT38" s="623"/>
      <c r="CU38" s="623"/>
      <c r="CV38" s="623"/>
      <c r="CW38" s="623"/>
      <c r="CX38" s="623"/>
      <c r="CY38" s="624"/>
      <c r="CZ38" s="625">
        <v>8.4</v>
      </c>
      <c r="DA38" s="634"/>
      <c r="DB38" s="634"/>
      <c r="DC38" s="635"/>
      <c r="DD38" s="628">
        <v>271094</v>
      </c>
      <c r="DE38" s="623"/>
      <c r="DF38" s="623"/>
      <c r="DG38" s="623"/>
      <c r="DH38" s="623"/>
      <c r="DI38" s="623"/>
      <c r="DJ38" s="623"/>
      <c r="DK38" s="624"/>
      <c r="DL38" s="628">
        <v>271094</v>
      </c>
      <c r="DM38" s="623"/>
      <c r="DN38" s="623"/>
      <c r="DO38" s="623"/>
      <c r="DP38" s="623"/>
      <c r="DQ38" s="623"/>
      <c r="DR38" s="623"/>
      <c r="DS38" s="623"/>
      <c r="DT38" s="623"/>
      <c r="DU38" s="623"/>
      <c r="DV38" s="624"/>
      <c r="DW38" s="625">
        <v>11.5</v>
      </c>
      <c r="DX38" s="634"/>
      <c r="DY38" s="634"/>
      <c r="DZ38" s="634"/>
      <c r="EA38" s="634"/>
      <c r="EB38" s="634"/>
      <c r="EC38" s="656"/>
    </row>
    <row r="39" spans="2:133" ht="11.25" customHeight="1" x14ac:dyDescent="0.15">
      <c r="B39" s="619" t="s">
        <v>342</v>
      </c>
      <c r="C39" s="620"/>
      <c r="D39" s="620"/>
      <c r="E39" s="620"/>
      <c r="F39" s="620"/>
      <c r="G39" s="620"/>
      <c r="H39" s="620"/>
      <c r="I39" s="620"/>
      <c r="J39" s="620"/>
      <c r="K39" s="620"/>
      <c r="L39" s="620"/>
      <c r="M39" s="620"/>
      <c r="N39" s="620"/>
      <c r="O39" s="620"/>
      <c r="P39" s="620"/>
      <c r="Q39" s="621"/>
      <c r="R39" s="622">
        <v>39621</v>
      </c>
      <c r="S39" s="623"/>
      <c r="T39" s="623"/>
      <c r="U39" s="623"/>
      <c r="V39" s="623"/>
      <c r="W39" s="623"/>
      <c r="X39" s="623"/>
      <c r="Y39" s="624"/>
      <c r="Z39" s="648">
        <v>1.1000000000000001</v>
      </c>
      <c r="AA39" s="648"/>
      <c r="AB39" s="648"/>
      <c r="AC39" s="648"/>
      <c r="AD39" s="649">
        <v>60</v>
      </c>
      <c r="AE39" s="649"/>
      <c r="AF39" s="649"/>
      <c r="AG39" s="649"/>
      <c r="AH39" s="649"/>
      <c r="AI39" s="649"/>
      <c r="AJ39" s="649"/>
      <c r="AK39" s="649"/>
      <c r="AL39" s="625">
        <v>0</v>
      </c>
      <c r="AM39" s="626"/>
      <c r="AN39" s="626"/>
      <c r="AO39" s="650"/>
      <c r="AQ39" s="657" t="s">
        <v>343</v>
      </c>
      <c r="AR39" s="658"/>
      <c r="AS39" s="658"/>
      <c r="AT39" s="658"/>
      <c r="AU39" s="658"/>
      <c r="AV39" s="658"/>
      <c r="AW39" s="658"/>
      <c r="AX39" s="658"/>
      <c r="AY39" s="659"/>
      <c r="AZ39" s="622" t="s">
        <v>131</v>
      </c>
      <c r="BA39" s="623"/>
      <c r="BB39" s="623"/>
      <c r="BC39" s="623"/>
      <c r="BD39" s="632"/>
      <c r="BE39" s="632"/>
      <c r="BF39" s="660"/>
      <c r="BG39" s="619" t="s">
        <v>344</v>
      </c>
      <c r="BH39" s="620"/>
      <c r="BI39" s="620"/>
      <c r="BJ39" s="620"/>
      <c r="BK39" s="620"/>
      <c r="BL39" s="620"/>
      <c r="BM39" s="620"/>
      <c r="BN39" s="620"/>
      <c r="BO39" s="620"/>
      <c r="BP39" s="620"/>
      <c r="BQ39" s="620"/>
      <c r="BR39" s="620"/>
      <c r="BS39" s="620"/>
      <c r="BT39" s="620"/>
      <c r="BU39" s="621"/>
      <c r="BV39" s="622">
        <v>643</v>
      </c>
      <c r="BW39" s="623"/>
      <c r="BX39" s="623"/>
      <c r="BY39" s="623"/>
      <c r="BZ39" s="623"/>
      <c r="CA39" s="623"/>
      <c r="CB39" s="661"/>
      <c r="CD39" s="619" t="s">
        <v>345</v>
      </c>
      <c r="CE39" s="620"/>
      <c r="CF39" s="620"/>
      <c r="CG39" s="620"/>
      <c r="CH39" s="620"/>
      <c r="CI39" s="620"/>
      <c r="CJ39" s="620"/>
      <c r="CK39" s="620"/>
      <c r="CL39" s="620"/>
      <c r="CM39" s="620"/>
      <c r="CN39" s="620"/>
      <c r="CO39" s="620"/>
      <c r="CP39" s="620"/>
      <c r="CQ39" s="621"/>
      <c r="CR39" s="622">
        <v>291729</v>
      </c>
      <c r="CS39" s="632"/>
      <c r="CT39" s="632"/>
      <c r="CU39" s="632"/>
      <c r="CV39" s="632"/>
      <c r="CW39" s="632"/>
      <c r="CX39" s="632"/>
      <c r="CY39" s="633"/>
      <c r="CZ39" s="625">
        <v>8</v>
      </c>
      <c r="DA39" s="634"/>
      <c r="DB39" s="634"/>
      <c r="DC39" s="635"/>
      <c r="DD39" s="628">
        <v>245710</v>
      </c>
      <c r="DE39" s="632"/>
      <c r="DF39" s="632"/>
      <c r="DG39" s="632"/>
      <c r="DH39" s="632"/>
      <c r="DI39" s="632"/>
      <c r="DJ39" s="632"/>
      <c r="DK39" s="633"/>
      <c r="DL39" s="628" t="s">
        <v>131</v>
      </c>
      <c r="DM39" s="632"/>
      <c r="DN39" s="632"/>
      <c r="DO39" s="632"/>
      <c r="DP39" s="632"/>
      <c r="DQ39" s="632"/>
      <c r="DR39" s="632"/>
      <c r="DS39" s="632"/>
      <c r="DT39" s="632"/>
      <c r="DU39" s="632"/>
      <c r="DV39" s="633"/>
      <c r="DW39" s="625" t="s">
        <v>131</v>
      </c>
      <c r="DX39" s="634"/>
      <c r="DY39" s="634"/>
      <c r="DZ39" s="634"/>
      <c r="EA39" s="634"/>
      <c r="EB39" s="634"/>
      <c r="EC39" s="656"/>
    </row>
    <row r="40" spans="2:133" ht="11.25" customHeight="1" x14ac:dyDescent="0.15">
      <c r="B40" s="619" t="s">
        <v>346</v>
      </c>
      <c r="C40" s="620"/>
      <c r="D40" s="620"/>
      <c r="E40" s="620"/>
      <c r="F40" s="620"/>
      <c r="G40" s="620"/>
      <c r="H40" s="620"/>
      <c r="I40" s="620"/>
      <c r="J40" s="620"/>
      <c r="K40" s="620"/>
      <c r="L40" s="620"/>
      <c r="M40" s="620"/>
      <c r="N40" s="620"/>
      <c r="O40" s="620"/>
      <c r="P40" s="620"/>
      <c r="Q40" s="621"/>
      <c r="R40" s="622">
        <v>265747</v>
      </c>
      <c r="S40" s="623"/>
      <c r="T40" s="623"/>
      <c r="U40" s="623"/>
      <c r="V40" s="623"/>
      <c r="W40" s="623"/>
      <c r="X40" s="623"/>
      <c r="Y40" s="624"/>
      <c r="Z40" s="648">
        <v>7.1</v>
      </c>
      <c r="AA40" s="648"/>
      <c r="AB40" s="648"/>
      <c r="AC40" s="648"/>
      <c r="AD40" s="649" t="s">
        <v>131</v>
      </c>
      <c r="AE40" s="649"/>
      <c r="AF40" s="649"/>
      <c r="AG40" s="649"/>
      <c r="AH40" s="649"/>
      <c r="AI40" s="649"/>
      <c r="AJ40" s="649"/>
      <c r="AK40" s="649"/>
      <c r="AL40" s="625" t="s">
        <v>131</v>
      </c>
      <c r="AM40" s="626"/>
      <c r="AN40" s="626"/>
      <c r="AO40" s="650"/>
      <c r="AQ40" s="657" t="s">
        <v>347</v>
      </c>
      <c r="AR40" s="658"/>
      <c r="AS40" s="658"/>
      <c r="AT40" s="658"/>
      <c r="AU40" s="658"/>
      <c r="AV40" s="658"/>
      <c r="AW40" s="658"/>
      <c r="AX40" s="658"/>
      <c r="AY40" s="659"/>
      <c r="AZ40" s="622" t="s">
        <v>131</v>
      </c>
      <c r="BA40" s="623"/>
      <c r="BB40" s="623"/>
      <c r="BC40" s="623"/>
      <c r="BD40" s="632"/>
      <c r="BE40" s="632"/>
      <c r="BF40" s="660"/>
      <c r="BG40" s="662" t="s">
        <v>348</v>
      </c>
      <c r="BH40" s="663"/>
      <c r="BI40" s="663"/>
      <c r="BJ40" s="663"/>
      <c r="BK40" s="663"/>
      <c r="BL40" s="359"/>
      <c r="BM40" s="620" t="s">
        <v>349</v>
      </c>
      <c r="BN40" s="620"/>
      <c r="BO40" s="620"/>
      <c r="BP40" s="620"/>
      <c r="BQ40" s="620"/>
      <c r="BR40" s="620"/>
      <c r="BS40" s="620"/>
      <c r="BT40" s="620"/>
      <c r="BU40" s="621"/>
      <c r="BV40" s="622">
        <v>93</v>
      </c>
      <c r="BW40" s="623"/>
      <c r="BX40" s="623"/>
      <c r="BY40" s="623"/>
      <c r="BZ40" s="623"/>
      <c r="CA40" s="623"/>
      <c r="CB40" s="661"/>
      <c r="CD40" s="619" t="s">
        <v>350</v>
      </c>
      <c r="CE40" s="620"/>
      <c r="CF40" s="620"/>
      <c r="CG40" s="620"/>
      <c r="CH40" s="620"/>
      <c r="CI40" s="620"/>
      <c r="CJ40" s="620"/>
      <c r="CK40" s="620"/>
      <c r="CL40" s="620"/>
      <c r="CM40" s="620"/>
      <c r="CN40" s="620"/>
      <c r="CO40" s="620"/>
      <c r="CP40" s="620"/>
      <c r="CQ40" s="621"/>
      <c r="CR40" s="622">
        <v>22000</v>
      </c>
      <c r="CS40" s="623"/>
      <c r="CT40" s="623"/>
      <c r="CU40" s="623"/>
      <c r="CV40" s="623"/>
      <c r="CW40" s="623"/>
      <c r="CX40" s="623"/>
      <c r="CY40" s="624"/>
      <c r="CZ40" s="625">
        <v>0.6</v>
      </c>
      <c r="DA40" s="634"/>
      <c r="DB40" s="634"/>
      <c r="DC40" s="635"/>
      <c r="DD40" s="628" t="s">
        <v>131</v>
      </c>
      <c r="DE40" s="623"/>
      <c r="DF40" s="623"/>
      <c r="DG40" s="623"/>
      <c r="DH40" s="623"/>
      <c r="DI40" s="623"/>
      <c r="DJ40" s="623"/>
      <c r="DK40" s="624"/>
      <c r="DL40" s="628" t="s">
        <v>131</v>
      </c>
      <c r="DM40" s="623"/>
      <c r="DN40" s="623"/>
      <c r="DO40" s="623"/>
      <c r="DP40" s="623"/>
      <c r="DQ40" s="623"/>
      <c r="DR40" s="623"/>
      <c r="DS40" s="623"/>
      <c r="DT40" s="623"/>
      <c r="DU40" s="623"/>
      <c r="DV40" s="624"/>
      <c r="DW40" s="625" t="s">
        <v>131</v>
      </c>
      <c r="DX40" s="634"/>
      <c r="DY40" s="634"/>
      <c r="DZ40" s="634"/>
      <c r="EA40" s="634"/>
      <c r="EB40" s="634"/>
      <c r="EC40" s="656"/>
    </row>
    <row r="41" spans="2:133" ht="11.25" customHeight="1" x14ac:dyDescent="0.15">
      <c r="B41" s="619" t="s">
        <v>351</v>
      </c>
      <c r="C41" s="620"/>
      <c r="D41" s="620"/>
      <c r="E41" s="620"/>
      <c r="F41" s="620"/>
      <c r="G41" s="620"/>
      <c r="H41" s="620"/>
      <c r="I41" s="620"/>
      <c r="J41" s="620"/>
      <c r="K41" s="620"/>
      <c r="L41" s="620"/>
      <c r="M41" s="620"/>
      <c r="N41" s="620"/>
      <c r="O41" s="620"/>
      <c r="P41" s="620"/>
      <c r="Q41" s="621"/>
      <c r="R41" s="622" t="s">
        <v>131</v>
      </c>
      <c r="S41" s="623"/>
      <c r="T41" s="623"/>
      <c r="U41" s="623"/>
      <c r="V41" s="623"/>
      <c r="W41" s="623"/>
      <c r="X41" s="623"/>
      <c r="Y41" s="624"/>
      <c r="Z41" s="648" t="s">
        <v>131</v>
      </c>
      <c r="AA41" s="648"/>
      <c r="AB41" s="648"/>
      <c r="AC41" s="648"/>
      <c r="AD41" s="649" t="s">
        <v>131</v>
      </c>
      <c r="AE41" s="649"/>
      <c r="AF41" s="649"/>
      <c r="AG41" s="649"/>
      <c r="AH41" s="649"/>
      <c r="AI41" s="649"/>
      <c r="AJ41" s="649"/>
      <c r="AK41" s="649"/>
      <c r="AL41" s="625" t="s">
        <v>131</v>
      </c>
      <c r="AM41" s="626"/>
      <c r="AN41" s="626"/>
      <c r="AO41" s="650"/>
      <c r="AQ41" s="657" t="s">
        <v>352</v>
      </c>
      <c r="AR41" s="658"/>
      <c r="AS41" s="658"/>
      <c r="AT41" s="658"/>
      <c r="AU41" s="658"/>
      <c r="AV41" s="658"/>
      <c r="AW41" s="658"/>
      <c r="AX41" s="658"/>
      <c r="AY41" s="659"/>
      <c r="AZ41" s="622">
        <v>60220</v>
      </c>
      <c r="BA41" s="623"/>
      <c r="BB41" s="623"/>
      <c r="BC41" s="623"/>
      <c r="BD41" s="632"/>
      <c r="BE41" s="632"/>
      <c r="BF41" s="660"/>
      <c r="BG41" s="662"/>
      <c r="BH41" s="663"/>
      <c r="BI41" s="663"/>
      <c r="BJ41" s="663"/>
      <c r="BK41" s="663"/>
      <c r="BL41" s="359"/>
      <c r="BM41" s="620" t="s">
        <v>353</v>
      </c>
      <c r="BN41" s="620"/>
      <c r="BO41" s="620"/>
      <c r="BP41" s="620"/>
      <c r="BQ41" s="620"/>
      <c r="BR41" s="620"/>
      <c r="BS41" s="620"/>
      <c r="BT41" s="620"/>
      <c r="BU41" s="621"/>
      <c r="BV41" s="622" t="s">
        <v>131</v>
      </c>
      <c r="BW41" s="623"/>
      <c r="BX41" s="623"/>
      <c r="BY41" s="623"/>
      <c r="BZ41" s="623"/>
      <c r="CA41" s="623"/>
      <c r="CB41" s="661"/>
      <c r="CD41" s="619" t="s">
        <v>354</v>
      </c>
      <c r="CE41" s="620"/>
      <c r="CF41" s="620"/>
      <c r="CG41" s="620"/>
      <c r="CH41" s="620"/>
      <c r="CI41" s="620"/>
      <c r="CJ41" s="620"/>
      <c r="CK41" s="620"/>
      <c r="CL41" s="620"/>
      <c r="CM41" s="620"/>
      <c r="CN41" s="620"/>
      <c r="CO41" s="620"/>
      <c r="CP41" s="620"/>
      <c r="CQ41" s="621"/>
      <c r="CR41" s="622" t="s">
        <v>131</v>
      </c>
      <c r="CS41" s="632"/>
      <c r="CT41" s="632"/>
      <c r="CU41" s="632"/>
      <c r="CV41" s="632"/>
      <c r="CW41" s="632"/>
      <c r="CX41" s="632"/>
      <c r="CY41" s="633"/>
      <c r="CZ41" s="625" t="s">
        <v>131</v>
      </c>
      <c r="DA41" s="634"/>
      <c r="DB41" s="634"/>
      <c r="DC41" s="635"/>
      <c r="DD41" s="628" t="s">
        <v>131</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355</v>
      </c>
      <c r="C42" s="620"/>
      <c r="D42" s="620"/>
      <c r="E42" s="620"/>
      <c r="F42" s="620"/>
      <c r="G42" s="620"/>
      <c r="H42" s="620"/>
      <c r="I42" s="620"/>
      <c r="J42" s="620"/>
      <c r="K42" s="620"/>
      <c r="L42" s="620"/>
      <c r="M42" s="620"/>
      <c r="N42" s="620"/>
      <c r="O42" s="620"/>
      <c r="P42" s="620"/>
      <c r="Q42" s="621"/>
      <c r="R42" s="622" t="s">
        <v>131</v>
      </c>
      <c r="S42" s="623"/>
      <c r="T42" s="623"/>
      <c r="U42" s="623"/>
      <c r="V42" s="623"/>
      <c r="W42" s="623"/>
      <c r="X42" s="623"/>
      <c r="Y42" s="624"/>
      <c r="Z42" s="648" t="s">
        <v>131</v>
      </c>
      <c r="AA42" s="648"/>
      <c r="AB42" s="648"/>
      <c r="AC42" s="648"/>
      <c r="AD42" s="649" t="s">
        <v>131</v>
      </c>
      <c r="AE42" s="649"/>
      <c r="AF42" s="649"/>
      <c r="AG42" s="649"/>
      <c r="AH42" s="649"/>
      <c r="AI42" s="649"/>
      <c r="AJ42" s="649"/>
      <c r="AK42" s="649"/>
      <c r="AL42" s="625" t="s">
        <v>131</v>
      </c>
      <c r="AM42" s="626"/>
      <c r="AN42" s="626"/>
      <c r="AO42" s="650"/>
      <c r="AQ42" s="653" t="s">
        <v>356</v>
      </c>
      <c r="AR42" s="654"/>
      <c r="AS42" s="654"/>
      <c r="AT42" s="654"/>
      <c r="AU42" s="654"/>
      <c r="AV42" s="654"/>
      <c r="AW42" s="654"/>
      <c r="AX42" s="654"/>
      <c r="AY42" s="655"/>
      <c r="AZ42" s="602">
        <v>164906</v>
      </c>
      <c r="BA42" s="636"/>
      <c r="BB42" s="636"/>
      <c r="BC42" s="636"/>
      <c r="BD42" s="603"/>
      <c r="BE42" s="603"/>
      <c r="BF42" s="651"/>
      <c r="BG42" s="664"/>
      <c r="BH42" s="665"/>
      <c r="BI42" s="665"/>
      <c r="BJ42" s="665"/>
      <c r="BK42" s="665"/>
      <c r="BL42" s="357"/>
      <c r="BM42" s="600" t="s">
        <v>357</v>
      </c>
      <c r="BN42" s="600"/>
      <c r="BO42" s="600"/>
      <c r="BP42" s="600"/>
      <c r="BQ42" s="600"/>
      <c r="BR42" s="600"/>
      <c r="BS42" s="600"/>
      <c r="BT42" s="600"/>
      <c r="BU42" s="601"/>
      <c r="BV42" s="602">
        <v>346</v>
      </c>
      <c r="BW42" s="636"/>
      <c r="BX42" s="636"/>
      <c r="BY42" s="636"/>
      <c r="BZ42" s="636"/>
      <c r="CA42" s="636"/>
      <c r="CB42" s="652"/>
      <c r="CD42" s="619" t="s">
        <v>358</v>
      </c>
      <c r="CE42" s="620"/>
      <c r="CF42" s="620"/>
      <c r="CG42" s="620"/>
      <c r="CH42" s="620"/>
      <c r="CI42" s="620"/>
      <c r="CJ42" s="620"/>
      <c r="CK42" s="620"/>
      <c r="CL42" s="620"/>
      <c r="CM42" s="620"/>
      <c r="CN42" s="620"/>
      <c r="CO42" s="620"/>
      <c r="CP42" s="620"/>
      <c r="CQ42" s="621"/>
      <c r="CR42" s="622">
        <v>390957</v>
      </c>
      <c r="CS42" s="632"/>
      <c r="CT42" s="632"/>
      <c r="CU42" s="632"/>
      <c r="CV42" s="632"/>
      <c r="CW42" s="632"/>
      <c r="CX42" s="632"/>
      <c r="CY42" s="633"/>
      <c r="CZ42" s="625">
        <v>10.8</v>
      </c>
      <c r="DA42" s="634"/>
      <c r="DB42" s="634"/>
      <c r="DC42" s="635"/>
      <c r="DD42" s="628">
        <v>158917</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359</v>
      </c>
      <c r="C43" s="620"/>
      <c r="D43" s="620"/>
      <c r="E43" s="620"/>
      <c r="F43" s="620"/>
      <c r="G43" s="620"/>
      <c r="H43" s="620"/>
      <c r="I43" s="620"/>
      <c r="J43" s="620"/>
      <c r="K43" s="620"/>
      <c r="L43" s="620"/>
      <c r="M43" s="620"/>
      <c r="N43" s="620"/>
      <c r="O43" s="620"/>
      <c r="P43" s="620"/>
      <c r="Q43" s="621"/>
      <c r="R43" s="622">
        <v>73247</v>
      </c>
      <c r="S43" s="623"/>
      <c r="T43" s="623"/>
      <c r="U43" s="623"/>
      <c r="V43" s="623"/>
      <c r="W43" s="623"/>
      <c r="X43" s="623"/>
      <c r="Y43" s="624"/>
      <c r="Z43" s="648">
        <v>2</v>
      </c>
      <c r="AA43" s="648"/>
      <c r="AB43" s="648"/>
      <c r="AC43" s="648"/>
      <c r="AD43" s="649" t="s">
        <v>131</v>
      </c>
      <c r="AE43" s="649"/>
      <c r="AF43" s="649"/>
      <c r="AG43" s="649"/>
      <c r="AH43" s="649"/>
      <c r="AI43" s="649"/>
      <c r="AJ43" s="649"/>
      <c r="AK43" s="649"/>
      <c r="AL43" s="625" t="s">
        <v>131</v>
      </c>
      <c r="AM43" s="626"/>
      <c r="AN43" s="626"/>
      <c r="AO43" s="650"/>
      <c r="CD43" s="619" t="s">
        <v>360</v>
      </c>
      <c r="CE43" s="620"/>
      <c r="CF43" s="620"/>
      <c r="CG43" s="620"/>
      <c r="CH43" s="620"/>
      <c r="CI43" s="620"/>
      <c r="CJ43" s="620"/>
      <c r="CK43" s="620"/>
      <c r="CL43" s="620"/>
      <c r="CM43" s="620"/>
      <c r="CN43" s="620"/>
      <c r="CO43" s="620"/>
      <c r="CP43" s="620"/>
      <c r="CQ43" s="621"/>
      <c r="CR43" s="622">
        <v>3841</v>
      </c>
      <c r="CS43" s="632"/>
      <c r="CT43" s="632"/>
      <c r="CU43" s="632"/>
      <c r="CV43" s="632"/>
      <c r="CW43" s="632"/>
      <c r="CX43" s="632"/>
      <c r="CY43" s="633"/>
      <c r="CZ43" s="625">
        <v>0.1</v>
      </c>
      <c r="DA43" s="634"/>
      <c r="DB43" s="634"/>
      <c r="DC43" s="635"/>
      <c r="DD43" s="628">
        <v>3841</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361</v>
      </c>
      <c r="C44" s="600"/>
      <c r="D44" s="600"/>
      <c r="E44" s="600"/>
      <c r="F44" s="600"/>
      <c r="G44" s="600"/>
      <c r="H44" s="600"/>
      <c r="I44" s="600"/>
      <c r="J44" s="600"/>
      <c r="K44" s="600"/>
      <c r="L44" s="600"/>
      <c r="M44" s="600"/>
      <c r="N44" s="600"/>
      <c r="O44" s="600"/>
      <c r="P44" s="600"/>
      <c r="Q44" s="601"/>
      <c r="R44" s="602">
        <v>3753972</v>
      </c>
      <c r="S44" s="636"/>
      <c r="T44" s="636"/>
      <c r="U44" s="636"/>
      <c r="V44" s="636"/>
      <c r="W44" s="636"/>
      <c r="X44" s="636"/>
      <c r="Y44" s="637"/>
      <c r="Z44" s="638">
        <v>100</v>
      </c>
      <c r="AA44" s="638"/>
      <c r="AB44" s="638"/>
      <c r="AC44" s="638"/>
      <c r="AD44" s="639">
        <v>2281799</v>
      </c>
      <c r="AE44" s="639"/>
      <c r="AF44" s="639"/>
      <c r="AG44" s="639"/>
      <c r="AH44" s="639"/>
      <c r="AI44" s="639"/>
      <c r="AJ44" s="639"/>
      <c r="AK44" s="639"/>
      <c r="AL44" s="605">
        <v>100</v>
      </c>
      <c r="AM44" s="640"/>
      <c r="AN44" s="640"/>
      <c r="AO44" s="641"/>
      <c r="CD44" s="642" t="s">
        <v>308</v>
      </c>
      <c r="CE44" s="643"/>
      <c r="CF44" s="619" t="s">
        <v>362</v>
      </c>
      <c r="CG44" s="620"/>
      <c r="CH44" s="620"/>
      <c r="CI44" s="620"/>
      <c r="CJ44" s="620"/>
      <c r="CK44" s="620"/>
      <c r="CL44" s="620"/>
      <c r="CM44" s="620"/>
      <c r="CN44" s="620"/>
      <c r="CO44" s="620"/>
      <c r="CP44" s="620"/>
      <c r="CQ44" s="621"/>
      <c r="CR44" s="622">
        <v>390957</v>
      </c>
      <c r="CS44" s="623"/>
      <c r="CT44" s="623"/>
      <c r="CU44" s="623"/>
      <c r="CV44" s="623"/>
      <c r="CW44" s="623"/>
      <c r="CX44" s="623"/>
      <c r="CY44" s="624"/>
      <c r="CZ44" s="625">
        <v>10.8</v>
      </c>
      <c r="DA44" s="626"/>
      <c r="DB44" s="626"/>
      <c r="DC44" s="627"/>
      <c r="DD44" s="628">
        <v>158917</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363</v>
      </c>
      <c r="CG45" s="620"/>
      <c r="CH45" s="620"/>
      <c r="CI45" s="620"/>
      <c r="CJ45" s="620"/>
      <c r="CK45" s="620"/>
      <c r="CL45" s="620"/>
      <c r="CM45" s="620"/>
      <c r="CN45" s="620"/>
      <c r="CO45" s="620"/>
      <c r="CP45" s="620"/>
      <c r="CQ45" s="621"/>
      <c r="CR45" s="622">
        <v>235794</v>
      </c>
      <c r="CS45" s="632"/>
      <c r="CT45" s="632"/>
      <c r="CU45" s="632"/>
      <c r="CV45" s="632"/>
      <c r="CW45" s="632"/>
      <c r="CX45" s="632"/>
      <c r="CY45" s="633"/>
      <c r="CZ45" s="625">
        <v>6.5</v>
      </c>
      <c r="DA45" s="634"/>
      <c r="DB45" s="634"/>
      <c r="DC45" s="635"/>
      <c r="DD45" s="628">
        <v>15070</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364</v>
      </c>
      <c r="CD46" s="644"/>
      <c r="CE46" s="645"/>
      <c r="CF46" s="619" t="s">
        <v>365</v>
      </c>
      <c r="CG46" s="620"/>
      <c r="CH46" s="620"/>
      <c r="CI46" s="620"/>
      <c r="CJ46" s="620"/>
      <c r="CK46" s="620"/>
      <c r="CL46" s="620"/>
      <c r="CM46" s="620"/>
      <c r="CN46" s="620"/>
      <c r="CO46" s="620"/>
      <c r="CP46" s="620"/>
      <c r="CQ46" s="621"/>
      <c r="CR46" s="622">
        <v>155163</v>
      </c>
      <c r="CS46" s="623"/>
      <c r="CT46" s="623"/>
      <c r="CU46" s="623"/>
      <c r="CV46" s="623"/>
      <c r="CW46" s="623"/>
      <c r="CX46" s="623"/>
      <c r="CY46" s="624"/>
      <c r="CZ46" s="625">
        <v>4.3</v>
      </c>
      <c r="DA46" s="626"/>
      <c r="DB46" s="626"/>
      <c r="DC46" s="627"/>
      <c r="DD46" s="628">
        <v>143847</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366</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367</v>
      </c>
      <c r="CG47" s="620"/>
      <c r="CH47" s="620"/>
      <c r="CI47" s="620"/>
      <c r="CJ47" s="620"/>
      <c r="CK47" s="620"/>
      <c r="CL47" s="620"/>
      <c r="CM47" s="620"/>
      <c r="CN47" s="620"/>
      <c r="CO47" s="620"/>
      <c r="CP47" s="620"/>
      <c r="CQ47" s="621"/>
      <c r="CR47" s="622" t="s">
        <v>131</v>
      </c>
      <c r="CS47" s="632"/>
      <c r="CT47" s="632"/>
      <c r="CU47" s="632"/>
      <c r="CV47" s="632"/>
      <c r="CW47" s="632"/>
      <c r="CX47" s="632"/>
      <c r="CY47" s="633"/>
      <c r="CZ47" s="625" t="s">
        <v>131</v>
      </c>
      <c r="DA47" s="634"/>
      <c r="DB47" s="634"/>
      <c r="DC47" s="635"/>
      <c r="DD47" s="628" t="s">
        <v>131</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368</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369</v>
      </c>
      <c r="CG48" s="620"/>
      <c r="CH48" s="620"/>
      <c r="CI48" s="620"/>
      <c r="CJ48" s="620"/>
      <c r="CK48" s="620"/>
      <c r="CL48" s="620"/>
      <c r="CM48" s="620"/>
      <c r="CN48" s="620"/>
      <c r="CO48" s="620"/>
      <c r="CP48" s="620"/>
      <c r="CQ48" s="621"/>
      <c r="CR48" s="622" t="s">
        <v>131</v>
      </c>
      <c r="CS48" s="623"/>
      <c r="CT48" s="623"/>
      <c r="CU48" s="623"/>
      <c r="CV48" s="623"/>
      <c r="CW48" s="623"/>
      <c r="CX48" s="623"/>
      <c r="CY48" s="624"/>
      <c r="CZ48" s="625" t="s">
        <v>131</v>
      </c>
      <c r="DA48" s="626"/>
      <c r="DB48" s="626"/>
      <c r="DC48" s="627"/>
      <c r="DD48" s="628" t="s">
        <v>131</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370</v>
      </c>
      <c r="CE49" s="600"/>
      <c r="CF49" s="600"/>
      <c r="CG49" s="600"/>
      <c r="CH49" s="600"/>
      <c r="CI49" s="600"/>
      <c r="CJ49" s="600"/>
      <c r="CK49" s="600"/>
      <c r="CL49" s="600"/>
      <c r="CM49" s="600"/>
      <c r="CN49" s="600"/>
      <c r="CO49" s="600"/>
      <c r="CP49" s="600"/>
      <c r="CQ49" s="601"/>
      <c r="CR49" s="602">
        <v>3627491</v>
      </c>
      <c r="CS49" s="603"/>
      <c r="CT49" s="603"/>
      <c r="CU49" s="603"/>
      <c r="CV49" s="603"/>
      <c r="CW49" s="603"/>
      <c r="CX49" s="603"/>
      <c r="CY49" s="604"/>
      <c r="CZ49" s="605">
        <v>100</v>
      </c>
      <c r="DA49" s="606"/>
      <c r="DB49" s="606"/>
      <c r="DC49" s="607"/>
      <c r="DD49" s="608">
        <v>2522341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j+gUPjBOsGcJhaW9OFgUjyFC4YdERvnOt2chEhnLp1AEvYBu+SNBWRDpz6LfyjQHSUvsZ3xcxLour3yJ/s0CpA==" saltValue="eCGJf2FhzXybsUTvtx9W5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371</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372</v>
      </c>
      <c r="DK2" s="719"/>
      <c r="DL2" s="719"/>
      <c r="DM2" s="719"/>
      <c r="DN2" s="719"/>
      <c r="DO2" s="720"/>
      <c r="DP2" s="219"/>
      <c r="DQ2" s="718" t="s">
        <v>373</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374</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375</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376</v>
      </c>
      <c r="B5" s="724"/>
      <c r="C5" s="724"/>
      <c r="D5" s="724"/>
      <c r="E5" s="724"/>
      <c r="F5" s="724"/>
      <c r="G5" s="724"/>
      <c r="H5" s="724"/>
      <c r="I5" s="724"/>
      <c r="J5" s="724"/>
      <c r="K5" s="724"/>
      <c r="L5" s="724"/>
      <c r="M5" s="724"/>
      <c r="N5" s="724"/>
      <c r="O5" s="724"/>
      <c r="P5" s="725"/>
      <c r="Q5" s="729" t="s">
        <v>377</v>
      </c>
      <c r="R5" s="730"/>
      <c r="S5" s="730"/>
      <c r="T5" s="730"/>
      <c r="U5" s="731"/>
      <c r="V5" s="729" t="s">
        <v>378</v>
      </c>
      <c r="W5" s="730"/>
      <c r="X5" s="730"/>
      <c r="Y5" s="730"/>
      <c r="Z5" s="731"/>
      <c r="AA5" s="729" t="s">
        <v>379</v>
      </c>
      <c r="AB5" s="730"/>
      <c r="AC5" s="730"/>
      <c r="AD5" s="730"/>
      <c r="AE5" s="730"/>
      <c r="AF5" s="735" t="s">
        <v>380</v>
      </c>
      <c r="AG5" s="730"/>
      <c r="AH5" s="730"/>
      <c r="AI5" s="730"/>
      <c r="AJ5" s="736"/>
      <c r="AK5" s="730" t="s">
        <v>381</v>
      </c>
      <c r="AL5" s="730"/>
      <c r="AM5" s="730"/>
      <c r="AN5" s="730"/>
      <c r="AO5" s="731"/>
      <c r="AP5" s="729" t="s">
        <v>382</v>
      </c>
      <c r="AQ5" s="730"/>
      <c r="AR5" s="730"/>
      <c r="AS5" s="730"/>
      <c r="AT5" s="731"/>
      <c r="AU5" s="729" t="s">
        <v>383</v>
      </c>
      <c r="AV5" s="730"/>
      <c r="AW5" s="730"/>
      <c r="AX5" s="730"/>
      <c r="AY5" s="736"/>
      <c r="AZ5" s="223"/>
      <c r="BA5" s="223"/>
      <c r="BB5" s="223"/>
      <c r="BC5" s="223"/>
      <c r="BD5" s="223"/>
      <c r="BE5" s="224"/>
      <c r="BF5" s="224"/>
      <c r="BG5" s="224"/>
      <c r="BH5" s="224"/>
      <c r="BI5" s="224"/>
      <c r="BJ5" s="224"/>
      <c r="BK5" s="224"/>
      <c r="BL5" s="224"/>
      <c r="BM5" s="224"/>
      <c r="BN5" s="224"/>
      <c r="BO5" s="224"/>
      <c r="BP5" s="224"/>
      <c r="BQ5" s="723" t="s">
        <v>384</v>
      </c>
      <c r="BR5" s="724"/>
      <c r="BS5" s="724"/>
      <c r="BT5" s="724"/>
      <c r="BU5" s="724"/>
      <c r="BV5" s="724"/>
      <c r="BW5" s="724"/>
      <c r="BX5" s="724"/>
      <c r="BY5" s="724"/>
      <c r="BZ5" s="724"/>
      <c r="CA5" s="724"/>
      <c r="CB5" s="724"/>
      <c r="CC5" s="724"/>
      <c r="CD5" s="724"/>
      <c r="CE5" s="724"/>
      <c r="CF5" s="724"/>
      <c r="CG5" s="725"/>
      <c r="CH5" s="729" t="s">
        <v>385</v>
      </c>
      <c r="CI5" s="730"/>
      <c r="CJ5" s="730"/>
      <c r="CK5" s="730"/>
      <c r="CL5" s="731"/>
      <c r="CM5" s="729" t="s">
        <v>386</v>
      </c>
      <c r="CN5" s="730"/>
      <c r="CO5" s="730"/>
      <c r="CP5" s="730"/>
      <c r="CQ5" s="731"/>
      <c r="CR5" s="729" t="s">
        <v>387</v>
      </c>
      <c r="CS5" s="730"/>
      <c r="CT5" s="730"/>
      <c r="CU5" s="730"/>
      <c r="CV5" s="731"/>
      <c r="CW5" s="729" t="s">
        <v>388</v>
      </c>
      <c r="CX5" s="730"/>
      <c r="CY5" s="730"/>
      <c r="CZ5" s="730"/>
      <c r="DA5" s="731"/>
      <c r="DB5" s="729" t="s">
        <v>389</v>
      </c>
      <c r="DC5" s="730"/>
      <c r="DD5" s="730"/>
      <c r="DE5" s="730"/>
      <c r="DF5" s="731"/>
      <c r="DG5" s="759" t="s">
        <v>390</v>
      </c>
      <c r="DH5" s="760"/>
      <c r="DI5" s="760"/>
      <c r="DJ5" s="760"/>
      <c r="DK5" s="761"/>
      <c r="DL5" s="759" t="s">
        <v>391</v>
      </c>
      <c r="DM5" s="760"/>
      <c r="DN5" s="760"/>
      <c r="DO5" s="760"/>
      <c r="DP5" s="761"/>
      <c r="DQ5" s="729" t="s">
        <v>392</v>
      </c>
      <c r="DR5" s="730"/>
      <c r="DS5" s="730"/>
      <c r="DT5" s="730"/>
      <c r="DU5" s="731"/>
      <c r="DV5" s="729" t="s">
        <v>383</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393</v>
      </c>
      <c r="C7" s="746"/>
      <c r="D7" s="746"/>
      <c r="E7" s="746"/>
      <c r="F7" s="746"/>
      <c r="G7" s="746"/>
      <c r="H7" s="746"/>
      <c r="I7" s="746"/>
      <c r="J7" s="746"/>
      <c r="K7" s="746"/>
      <c r="L7" s="746"/>
      <c r="M7" s="746"/>
      <c r="N7" s="746"/>
      <c r="O7" s="746"/>
      <c r="P7" s="747"/>
      <c r="Q7" s="748">
        <v>3754</v>
      </c>
      <c r="R7" s="749"/>
      <c r="S7" s="749"/>
      <c r="T7" s="749"/>
      <c r="U7" s="749"/>
      <c r="V7" s="749">
        <v>3627</v>
      </c>
      <c r="W7" s="749"/>
      <c r="X7" s="749"/>
      <c r="Y7" s="749"/>
      <c r="Z7" s="749"/>
      <c r="AA7" s="749">
        <v>127</v>
      </c>
      <c r="AB7" s="749"/>
      <c r="AC7" s="749"/>
      <c r="AD7" s="749"/>
      <c r="AE7" s="750"/>
      <c r="AF7" s="751">
        <v>101</v>
      </c>
      <c r="AG7" s="752"/>
      <c r="AH7" s="752"/>
      <c r="AI7" s="752"/>
      <c r="AJ7" s="753"/>
      <c r="AK7" s="754">
        <v>63</v>
      </c>
      <c r="AL7" s="755"/>
      <c r="AM7" s="755"/>
      <c r="AN7" s="755"/>
      <c r="AO7" s="755"/>
      <c r="AP7" s="755">
        <v>3217</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c r="BT7" s="743"/>
      <c r="BU7" s="743"/>
      <c r="BV7" s="743"/>
      <c r="BW7" s="743"/>
      <c r="BX7" s="743"/>
      <c r="BY7" s="743"/>
      <c r="BZ7" s="743"/>
      <c r="CA7" s="743"/>
      <c r="CB7" s="743"/>
      <c r="CC7" s="743"/>
      <c r="CD7" s="743"/>
      <c r="CE7" s="743"/>
      <c r="CF7" s="743"/>
      <c r="CG7" s="758"/>
      <c r="CH7" s="739"/>
      <c r="CI7" s="740"/>
      <c r="CJ7" s="740"/>
      <c r="CK7" s="740"/>
      <c r="CL7" s="741"/>
      <c r="CM7" s="739"/>
      <c r="CN7" s="740"/>
      <c r="CO7" s="740"/>
      <c r="CP7" s="740"/>
      <c r="CQ7" s="741"/>
      <c r="CR7" s="739"/>
      <c r="CS7" s="740"/>
      <c r="CT7" s="740"/>
      <c r="CU7" s="740"/>
      <c r="CV7" s="741"/>
      <c r="CW7" s="739"/>
      <c r="CX7" s="740"/>
      <c r="CY7" s="740"/>
      <c r="CZ7" s="740"/>
      <c r="DA7" s="741"/>
      <c r="DB7" s="739"/>
      <c r="DC7" s="740"/>
      <c r="DD7" s="740"/>
      <c r="DE7" s="740"/>
      <c r="DF7" s="741"/>
      <c r="DG7" s="739"/>
      <c r="DH7" s="740"/>
      <c r="DI7" s="740"/>
      <c r="DJ7" s="740"/>
      <c r="DK7" s="741"/>
      <c r="DL7" s="739"/>
      <c r="DM7" s="740"/>
      <c r="DN7" s="740"/>
      <c r="DO7" s="740"/>
      <c r="DP7" s="741"/>
      <c r="DQ7" s="739"/>
      <c r="DR7" s="740"/>
      <c r="DS7" s="740"/>
      <c r="DT7" s="740"/>
      <c r="DU7" s="741"/>
      <c r="DV7" s="742"/>
      <c r="DW7" s="743"/>
      <c r="DX7" s="743"/>
      <c r="DY7" s="743"/>
      <c r="DZ7" s="744"/>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394</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395</v>
      </c>
      <c r="B23" s="785" t="s">
        <v>396</v>
      </c>
      <c r="C23" s="786"/>
      <c r="D23" s="786"/>
      <c r="E23" s="786"/>
      <c r="F23" s="786"/>
      <c r="G23" s="786"/>
      <c r="H23" s="786"/>
      <c r="I23" s="786"/>
      <c r="J23" s="786"/>
      <c r="K23" s="786"/>
      <c r="L23" s="786"/>
      <c r="M23" s="786"/>
      <c r="N23" s="786"/>
      <c r="O23" s="786"/>
      <c r="P23" s="787"/>
      <c r="Q23" s="788"/>
      <c r="R23" s="789"/>
      <c r="S23" s="789"/>
      <c r="T23" s="789"/>
      <c r="U23" s="789"/>
      <c r="V23" s="789"/>
      <c r="W23" s="789"/>
      <c r="X23" s="789"/>
      <c r="Y23" s="789"/>
      <c r="Z23" s="789"/>
      <c r="AA23" s="789"/>
      <c r="AB23" s="789"/>
      <c r="AC23" s="789"/>
      <c r="AD23" s="789"/>
      <c r="AE23" s="790"/>
      <c r="AF23" s="791">
        <v>101</v>
      </c>
      <c r="AG23" s="789"/>
      <c r="AH23" s="789"/>
      <c r="AI23" s="789"/>
      <c r="AJ23" s="792"/>
      <c r="AK23" s="793"/>
      <c r="AL23" s="794"/>
      <c r="AM23" s="794"/>
      <c r="AN23" s="794"/>
      <c r="AO23" s="794"/>
      <c r="AP23" s="789"/>
      <c r="AQ23" s="789"/>
      <c r="AR23" s="789"/>
      <c r="AS23" s="789"/>
      <c r="AT23" s="789"/>
      <c r="AU23" s="805"/>
      <c r="AV23" s="805"/>
      <c r="AW23" s="805"/>
      <c r="AX23" s="805"/>
      <c r="AY23" s="806"/>
      <c r="AZ23" s="807" t="s">
        <v>397</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398</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399</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376</v>
      </c>
      <c r="B26" s="724"/>
      <c r="C26" s="724"/>
      <c r="D26" s="724"/>
      <c r="E26" s="724"/>
      <c r="F26" s="724"/>
      <c r="G26" s="724"/>
      <c r="H26" s="724"/>
      <c r="I26" s="724"/>
      <c r="J26" s="724"/>
      <c r="K26" s="724"/>
      <c r="L26" s="724"/>
      <c r="M26" s="724"/>
      <c r="N26" s="724"/>
      <c r="O26" s="724"/>
      <c r="P26" s="725"/>
      <c r="Q26" s="729" t="s">
        <v>400</v>
      </c>
      <c r="R26" s="730"/>
      <c r="S26" s="730"/>
      <c r="T26" s="730"/>
      <c r="U26" s="731"/>
      <c r="V26" s="729" t="s">
        <v>401</v>
      </c>
      <c r="W26" s="730"/>
      <c r="X26" s="730"/>
      <c r="Y26" s="730"/>
      <c r="Z26" s="731"/>
      <c r="AA26" s="729" t="s">
        <v>402</v>
      </c>
      <c r="AB26" s="730"/>
      <c r="AC26" s="730"/>
      <c r="AD26" s="730"/>
      <c r="AE26" s="730"/>
      <c r="AF26" s="810" t="s">
        <v>403</v>
      </c>
      <c r="AG26" s="811"/>
      <c r="AH26" s="811"/>
      <c r="AI26" s="811"/>
      <c r="AJ26" s="812"/>
      <c r="AK26" s="730" t="s">
        <v>404</v>
      </c>
      <c r="AL26" s="730"/>
      <c r="AM26" s="730"/>
      <c r="AN26" s="730"/>
      <c r="AO26" s="731"/>
      <c r="AP26" s="729" t="s">
        <v>405</v>
      </c>
      <c r="AQ26" s="730"/>
      <c r="AR26" s="730"/>
      <c r="AS26" s="730"/>
      <c r="AT26" s="731"/>
      <c r="AU26" s="729" t="s">
        <v>406</v>
      </c>
      <c r="AV26" s="730"/>
      <c r="AW26" s="730"/>
      <c r="AX26" s="730"/>
      <c r="AY26" s="731"/>
      <c r="AZ26" s="729" t="s">
        <v>407</v>
      </c>
      <c r="BA26" s="730"/>
      <c r="BB26" s="730"/>
      <c r="BC26" s="730"/>
      <c r="BD26" s="731"/>
      <c r="BE26" s="729" t="s">
        <v>383</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408</v>
      </c>
      <c r="C28" s="746"/>
      <c r="D28" s="746"/>
      <c r="E28" s="746"/>
      <c r="F28" s="746"/>
      <c r="G28" s="746"/>
      <c r="H28" s="746"/>
      <c r="I28" s="746"/>
      <c r="J28" s="746"/>
      <c r="K28" s="746"/>
      <c r="L28" s="746"/>
      <c r="M28" s="746"/>
      <c r="N28" s="746"/>
      <c r="O28" s="746"/>
      <c r="P28" s="747"/>
      <c r="Q28" s="818">
        <v>342</v>
      </c>
      <c r="R28" s="819"/>
      <c r="S28" s="819"/>
      <c r="T28" s="819"/>
      <c r="U28" s="819"/>
      <c r="V28" s="819">
        <v>336</v>
      </c>
      <c r="W28" s="819"/>
      <c r="X28" s="819"/>
      <c r="Y28" s="819"/>
      <c r="Z28" s="819"/>
      <c r="AA28" s="819">
        <v>6</v>
      </c>
      <c r="AB28" s="819"/>
      <c r="AC28" s="819"/>
      <c r="AD28" s="819"/>
      <c r="AE28" s="820"/>
      <c r="AF28" s="821">
        <v>6</v>
      </c>
      <c r="AG28" s="819"/>
      <c r="AH28" s="819"/>
      <c r="AI28" s="819"/>
      <c r="AJ28" s="822"/>
      <c r="AK28" s="823">
        <v>30</v>
      </c>
      <c r="AL28" s="824"/>
      <c r="AM28" s="824"/>
      <c r="AN28" s="824"/>
      <c r="AO28" s="824"/>
      <c r="AP28" s="824" t="s">
        <v>588</v>
      </c>
      <c r="AQ28" s="824"/>
      <c r="AR28" s="824"/>
      <c r="AS28" s="824"/>
      <c r="AT28" s="824"/>
      <c r="AU28" s="824" t="s">
        <v>588</v>
      </c>
      <c r="AV28" s="824"/>
      <c r="AW28" s="824"/>
      <c r="AX28" s="824"/>
      <c r="AY28" s="824"/>
      <c r="AZ28" s="825" t="s">
        <v>588</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409</v>
      </c>
      <c r="C29" s="777"/>
      <c r="D29" s="777"/>
      <c r="E29" s="777"/>
      <c r="F29" s="777"/>
      <c r="G29" s="777"/>
      <c r="H29" s="777"/>
      <c r="I29" s="777"/>
      <c r="J29" s="777"/>
      <c r="K29" s="777"/>
      <c r="L29" s="777"/>
      <c r="M29" s="777"/>
      <c r="N29" s="777"/>
      <c r="O29" s="777"/>
      <c r="P29" s="778"/>
      <c r="Q29" s="779">
        <v>131</v>
      </c>
      <c r="R29" s="780"/>
      <c r="S29" s="780"/>
      <c r="T29" s="780"/>
      <c r="U29" s="780"/>
      <c r="V29" s="780">
        <v>114</v>
      </c>
      <c r="W29" s="780"/>
      <c r="X29" s="780"/>
      <c r="Y29" s="780"/>
      <c r="Z29" s="780"/>
      <c r="AA29" s="780">
        <v>17</v>
      </c>
      <c r="AB29" s="780"/>
      <c r="AC29" s="780"/>
      <c r="AD29" s="780"/>
      <c r="AE29" s="781"/>
      <c r="AF29" s="782">
        <v>17</v>
      </c>
      <c r="AG29" s="783"/>
      <c r="AH29" s="783"/>
      <c r="AI29" s="783"/>
      <c r="AJ29" s="784"/>
      <c r="AK29" s="830">
        <v>39</v>
      </c>
      <c r="AL29" s="826"/>
      <c r="AM29" s="826"/>
      <c r="AN29" s="826"/>
      <c r="AO29" s="826"/>
      <c r="AP29" s="826">
        <v>365</v>
      </c>
      <c r="AQ29" s="826"/>
      <c r="AR29" s="826"/>
      <c r="AS29" s="826"/>
      <c r="AT29" s="826"/>
      <c r="AU29" s="826">
        <v>365</v>
      </c>
      <c r="AV29" s="826"/>
      <c r="AW29" s="826"/>
      <c r="AX29" s="826"/>
      <c r="AY29" s="826"/>
      <c r="AZ29" s="827" t="s">
        <v>588</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410</v>
      </c>
      <c r="C30" s="777"/>
      <c r="D30" s="777"/>
      <c r="E30" s="777"/>
      <c r="F30" s="777"/>
      <c r="G30" s="777"/>
      <c r="H30" s="777"/>
      <c r="I30" s="777"/>
      <c r="J30" s="777"/>
      <c r="K30" s="777"/>
      <c r="L30" s="777"/>
      <c r="M30" s="777"/>
      <c r="N30" s="777"/>
      <c r="O30" s="777"/>
      <c r="P30" s="778"/>
      <c r="Q30" s="779">
        <v>560</v>
      </c>
      <c r="R30" s="780"/>
      <c r="S30" s="780"/>
      <c r="T30" s="780"/>
      <c r="U30" s="780"/>
      <c r="V30" s="780">
        <v>527</v>
      </c>
      <c r="W30" s="780"/>
      <c r="X30" s="780"/>
      <c r="Y30" s="780"/>
      <c r="Z30" s="780"/>
      <c r="AA30" s="780">
        <v>33</v>
      </c>
      <c r="AB30" s="780"/>
      <c r="AC30" s="780"/>
      <c r="AD30" s="780"/>
      <c r="AE30" s="781"/>
      <c r="AF30" s="782">
        <v>33</v>
      </c>
      <c r="AG30" s="783"/>
      <c r="AH30" s="783"/>
      <c r="AI30" s="783"/>
      <c r="AJ30" s="784"/>
      <c r="AK30" s="830">
        <v>90</v>
      </c>
      <c r="AL30" s="826"/>
      <c r="AM30" s="826"/>
      <c r="AN30" s="826"/>
      <c r="AO30" s="826"/>
      <c r="AP30" s="826" t="s">
        <v>588</v>
      </c>
      <c r="AQ30" s="826"/>
      <c r="AR30" s="826"/>
      <c r="AS30" s="826"/>
      <c r="AT30" s="826"/>
      <c r="AU30" s="826" t="s">
        <v>588</v>
      </c>
      <c r="AV30" s="826"/>
      <c r="AW30" s="826"/>
      <c r="AX30" s="826"/>
      <c r="AY30" s="826"/>
      <c r="AZ30" s="827" t="s">
        <v>588</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411</v>
      </c>
      <c r="C31" s="777"/>
      <c r="D31" s="777"/>
      <c r="E31" s="777"/>
      <c r="F31" s="777"/>
      <c r="G31" s="777"/>
      <c r="H31" s="777"/>
      <c r="I31" s="777"/>
      <c r="J31" s="777"/>
      <c r="K31" s="777"/>
      <c r="L31" s="777"/>
      <c r="M31" s="777"/>
      <c r="N31" s="777"/>
      <c r="O31" s="777"/>
      <c r="P31" s="778"/>
      <c r="Q31" s="779">
        <v>59</v>
      </c>
      <c r="R31" s="780"/>
      <c r="S31" s="780"/>
      <c r="T31" s="780"/>
      <c r="U31" s="780"/>
      <c r="V31" s="780">
        <v>59</v>
      </c>
      <c r="W31" s="780"/>
      <c r="X31" s="780"/>
      <c r="Y31" s="780"/>
      <c r="Z31" s="780"/>
      <c r="AA31" s="780" t="s">
        <v>588</v>
      </c>
      <c r="AB31" s="780"/>
      <c r="AC31" s="780"/>
      <c r="AD31" s="780"/>
      <c r="AE31" s="781"/>
      <c r="AF31" s="782" t="s">
        <v>412</v>
      </c>
      <c r="AG31" s="783"/>
      <c r="AH31" s="783"/>
      <c r="AI31" s="783"/>
      <c r="AJ31" s="784"/>
      <c r="AK31" s="830">
        <v>24</v>
      </c>
      <c r="AL31" s="826"/>
      <c r="AM31" s="826"/>
      <c r="AN31" s="826"/>
      <c r="AO31" s="826"/>
      <c r="AP31" s="826" t="s">
        <v>588</v>
      </c>
      <c r="AQ31" s="826"/>
      <c r="AR31" s="826"/>
      <c r="AS31" s="826"/>
      <c r="AT31" s="826"/>
      <c r="AU31" s="826" t="s">
        <v>588</v>
      </c>
      <c r="AV31" s="826"/>
      <c r="AW31" s="826"/>
      <c r="AX31" s="826"/>
      <c r="AY31" s="826"/>
      <c r="AZ31" s="827" t="s">
        <v>588</v>
      </c>
      <c r="BA31" s="827"/>
      <c r="BB31" s="827"/>
      <c r="BC31" s="827"/>
      <c r="BD31" s="827"/>
      <c r="BE31" s="828"/>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413</v>
      </c>
      <c r="C32" s="777"/>
      <c r="D32" s="777"/>
      <c r="E32" s="777"/>
      <c r="F32" s="777"/>
      <c r="G32" s="777"/>
      <c r="H32" s="777"/>
      <c r="I32" s="777"/>
      <c r="J32" s="777"/>
      <c r="K32" s="777"/>
      <c r="L32" s="777"/>
      <c r="M32" s="777"/>
      <c r="N32" s="777"/>
      <c r="O32" s="777"/>
      <c r="P32" s="778"/>
      <c r="Q32" s="779">
        <v>169</v>
      </c>
      <c r="R32" s="780"/>
      <c r="S32" s="780"/>
      <c r="T32" s="780"/>
      <c r="U32" s="780"/>
      <c r="V32" s="780">
        <v>143</v>
      </c>
      <c r="W32" s="780"/>
      <c r="X32" s="780"/>
      <c r="Y32" s="780"/>
      <c r="Z32" s="780"/>
      <c r="AA32" s="780">
        <v>26</v>
      </c>
      <c r="AB32" s="780"/>
      <c r="AC32" s="780"/>
      <c r="AD32" s="780"/>
      <c r="AE32" s="781"/>
      <c r="AF32" s="782">
        <v>216</v>
      </c>
      <c r="AG32" s="783"/>
      <c r="AH32" s="783"/>
      <c r="AI32" s="783"/>
      <c r="AJ32" s="784"/>
      <c r="AK32" s="830">
        <v>78</v>
      </c>
      <c r="AL32" s="826"/>
      <c r="AM32" s="826"/>
      <c r="AN32" s="826"/>
      <c r="AO32" s="826"/>
      <c r="AP32" s="826">
        <v>647</v>
      </c>
      <c r="AQ32" s="826"/>
      <c r="AR32" s="826"/>
      <c r="AS32" s="826"/>
      <c r="AT32" s="826"/>
      <c r="AU32" s="826">
        <v>369</v>
      </c>
      <c r="AV32" s="826"/>
      <c r="AW32" s="826"/>
      <c r="AX32" s="826"/>
      <c r="AY32" s="826"/>
      <c r="AZ32" s="827" t="s">
        <v>588</v>
      </c>
      <c r="BA32" s="827"/>
      <c r="BB32" s="827"/>
      <c r="BC32" s="827"/>
      <c r="BD32" s="827"/>
      <c r="BE32" s="828" t="s">
        <v>414</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415</v>
      </c>
      <c r="C33" s="777"/>
      <c r="D33" s="777"/>
      <c r="E33" s="777"/>
      <c r="F33" s="777"/>
      <c r="G33" s="777"/>
      <c r="H33" s="777"/>
      <c r="I33" s="777"/>
      <c r="J33" s="777"/>
      <c r="K33" s="777"/>
      <c r="L33" s="777"/>
      <c r="M33" s="777"/>
      <c r="N33" s="777"/>
      <c r="O33" s="777"/>
      <c r="P33" s="778"/>
      <c r="Q33" s="779">
        <v>162</v>
      </c>
      <c r="R33" s="780"/>
      <c r="S33" s="780"/>
      <c r="T33" s="780"/>
      <c r="U33" s="780"/>
      <c r="V33" s="780">
        <v>160</v>
      </c>
      <c r="W33" s="780"/>
      <c r="X33" s="780"/>
      <c r="Y33" s="780"/>
      <c r="Z33" s="780"/>
      <c r="AA33" s="780">
        <v>2</v>
      </c>
      <c r="AB33" s="780"/>
      <c r="AC33" s="780"/>
      <c r="AD33" s="780"/>
      <c r="AE33" s="781"/>
      <c r="AF33" s="782">
        <v>2</v>
      </c>
      <c r="AG33" s="783"/>
      <c r="AH33" s="783"/>
      <c r="AI33" s="783"/>
      <c r="AJ33" s="784"/>
      <c r="AK33" s="830">
        <v>80</v>
      </c>
      <c r="AL33" s="826"/>
      <c r="AM33" s="826"/>
      <c r="AN33" s="826"/>
      <c r="AO33" s="826"/>
      <c r="AP33" s="826">
        <v>667</v>
      </c>
      <c r="AQ33" s="826"/>
      <c r="AR33" s="826"/>
      <c r="AS33" s="826"/>
      <c r="AT33" s="826"/>
      <c r="AU33" s="826">
        <v>506</v>
      </c>
      <c r="AV33" s="826"/>
      <c r="AW33" s="826"/>
      <c r="AX33" s="826"/>
      <c r="AY33" s="826"/>
      <c r="AZ33" s="827" t="s">
        <v>588</v>
      </c>
      <c r="BA33" s="827"/>
      <c r="BB33" s="827"/>
      <c r="BC33" s="827"/>
      <c r="BD33" s="827"/>
      <c r="BE33" s="828" t="s">
        <v>416</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30"/>
      <c r="AL34" s="826"/>
      <c r="AM34" s="826"/>
      <c r="AN34" s="826"/>
      <c r="AO34" s="826"/>
      <c r="AP34" s="826"/>
      <c r="AQ34" s="826"/>
      <c r="AR34" s="826"/>
      <c r="AS34" s="826"/>
      <c r="AT34" s="826"/>
      <c r="AU34" s="826"/>
      <c r="AV34" s="826"/>
      <c r="AW34" s="826"/>
      <c r="AX34" s="826"/>
      <c r="AY34" s="826"/>
      <c r="AZ34" s="827"/>
      <c r="BA34" s="827"/>
      <c r="BB34" s="827"/>
      <c r="BC34" s="827"/>
      <c r="BD34" s="827"/>
      <c r="BE34" s="828"/>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417</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395</v>
      </c>
      <c r="B63" s="785" t="s">
        <v>418</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273</v>
      </c>
      <c r="AG63" s="840"/>
      <c r="AH63" s="840"/>
      <c r="AI63" s="840"/>
      <c r="AJ63" s="841"/>
      <c r="AK63" s="842"/>
      <c r="AL63" s="837"/>
      <c r="AM63" s="837"/>
      <c r="AN63" s="837"/>
      <c r="AO63" s="837"/>
      <c r="AP63" s="840"/>
      <c r="AQ63" s="840"/>
      <c r="AR63" s="840"/>
      <c r="AS63" s="840"/>
      <c r="AT63" s="840"/>
      <c r="AU63" s="840"/>
      <c r="AV63" s="840"/>
      <c r="AW63" s="840"/>
      <c r="AX63" s="840"/>
      <c r="AY63" s="840"/>
      <c r="AZ63" s="844"/>
      <c r="BA63" s="844"/>
      <c r="BB63" s="844"/>
      <c r="BC63" s="844"/>
      <c r="BD63" s="844"/>
      <c r="BE63" s="845"/>
      <c r="BF63" s="845"/>
      <c r="BG63" s="845"/>
      <c r="BH63" s="845"/>
      <c r="BI63" s="846"/>
      <c r="BJ63" s="847" t="s">
        <v>397</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420</v>
      </c>
      <c r="B66" s="724"/>
      <c r="C66" s="724"/>
      <c r="D66" s="724"/>
      <c r="E66" s="724"/>
      <c r="F66" s="724"/>
      <c r="G66" s="724"/>
      <c r="H66" s="724"/>
      <c r="I66" s="724"/>
      <c r="J66" s="724"/>
      <c r="K66" s="724"/>
      <c r="L66" s="724"/>
      <c r="M66" s="724"/>
      <c r="N66" s="724"/>
      <c r="O66" s="724"/>
      <c r="P66" s="725"/>
      <c r="Q66" s="729" t="s">
        <v>421</v>
      </c>
      <c r="R66" s="730"/>
      <c r="S66" s="730"/>
      <c r="T66" s="730"/>
      <c r="U66" s="731"/>
      <c r="V66" s="729" t="s">
        <v>401</v>
      </c>
      <c r="W66" s="730"/>
      <c r="X66" s="730"/>
      <c r="Y66" s="730"/>
      <c r="Z66" s="731"/>
      <c r="AA66" s="729" t="s">
        <v>422</v>
      </c>
      <c r="AB66" s="730"/>
      <c r="AC66" s="730"/>
      <c r="AD66" s="730"/>
      <c r="AE66" s="731"/>
      <c r="AF66" s="850" t="s">
        <v>403</v>
      </c>
      <c r="AG66" s="811"/>
      <c r="AH66" s="811"/>
      <c r="AI66" s="811"/>
      <c r="AJ66" s="851"/>
      <c r="AK66" s="729" t="s">
        <v>423</v>
      </c>
      <c r="AL66" s="724"/>
      <c r="AM66" s="724"/>
      <c r="AN66" s="724"/>
      <c r="AO66" s="725"/>
      <c r="AP66" s="729" t="s">
        <v>424</v>
      </c>
      <c r="AQ66" s="730"/>
      <c r="AR66" s="730"/>
      <c r="AS66" s="730"/>
      <c r="AT66" s="731"/>
      <c r="AU66" s="729" t="s">
        <v>425</v>
      </c>
      <c r="AV66" s="730"/>
      <c r="AW66" s="730"/>
      <c r="AX66" s="730"/>
      <c r="AY66" s="731"/>
      <c r="AZ66" s="729" t="s">
        <v>383</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x14ac:dyDescent="0.15">
      <c r="A68" s="227">
        <v>1</v>
      </c>
      <c r="B68" s="865" t="s">
        <v>589</v>
      </c>
      <c r="C68" s="866"/>
      <c r="D68" s="866"/>
      <c r="E68" s="866"/>
      <c r="F68" s="866"/>
      <c r="G68" s="866"/>
      <c r="H68" s="866"/>
      <c r="I68" s="866"/>
      <c r="J68" s="866"/>
      <c r="K68" s="866"/>
      <c r="L68" s="866"/>
      <c r="M68" s="866"/>
      <c r="N68" s="866"/>
      <c r="O68" s="866"/>
      <c r="P68" s="867"/>
      <c r="Q68" s="868">
        <v>900</v>
      </c>
      <c r="R68" s="862"/>
      <c r="S68" s="862"/>
      <c r="T68" s="862"/>
      <c r="U68" s="862"/>
      <c r="V68" s="862">
        <v>889</v>
      </c>
      <c r="W68" s="862"/>
      <c r="X68" s="862"/>
      <c r="Y68" s="862"/>
      <c r="Z68" s="862"/>
      <c r="AA68" s="862">
        <v>11</v>
      </c>
      <c r="AB68" s="862"/>
      <c r="AC68" s="862"/>
      <c r="AD68" s="862"/>
      <c r="AE68" s="862"/>
      <c r="AF68" s="862">
        <v>11</v>
      </c>
      <c r="AG68" s="862"/>
      <c r="AH68" s="862"/>
      <c r="AI68" s="862"/>
      <c r="AJ68" s="862"/>
      <c r="AK68" s="862" t="s">
        <v>588</v>
      </c>
      <c r="AL68" s="862"/>
      <c r="AM68" s="862"/>
      <c r="AN68" s="862"/>
      <c r="AO68" s="862"/>
      <c r="AP68" s="862">
        <v>1089</v>
      </c>
      <c r="AQ68" s="862"/>
      <c r="AR68" s="862"/>
      <c r="AS68" s="862"/>
      <c r="AT68" s="862"/>
      <c r="AU68" s="862">
        <v>582</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x14ac:dyDescent="0.15">
      <c r="A69" s="229">
        <v>2</v>
      </c>
      <c r="B69" s="869" t="s">
        <v>590</v>
      </c>
      <c r="C69" s="870"/>
      <c r="D69" s="870"/>
      <c r="E69" s="870"/>
      <c r="F69" s="870"/>
      <c r="G69" s="870"/>
      <c r="H69" s="870"/>
      <c r="I69" s="870"/>
      <c r="J69" s="870"/>
      <c r="K69" s="870"/>
      <c r="L69" s="870"/>
      <c r="M69" s="870"/>
      <c r="N69" s="870"/>
      <c r="O69" s="870"/>
      <c r="P69" s="871"/>
      <c r="Q69" s="872">
        <v>105</v>
      </c>
      <c r="R69" s="826"/>
      <c r="S69" s="826"/>
      <c r="T69" s="826"/>
      <c r="U69" s="826"/>
      <c r="V69" s="826">
        <v>101</v>
      </c>
      <c r="W69" s="826"/>
      <c r="X69" s="826"/>
      <c r="Y69" s="826"/>
      <c r="Z69" s="826"/>
      <c r="AA69" s="826">
        <v>4</v>
      </c>
      <c r="AB69" s="826"/>
      <c r="AC69" s="826"/>
      <c r="AD69" s="826"/>
      <c r="AE69" s="826"/>
      <c r="AF69" s="826">
        <v>4</v>
      </c>
      <c r="AG69" s="826"/>
      <c r="AH69" s="826"/>
      <c r="AI69" s="826"/>
      <c r="AJ69" s="826"/>
      <c r="AK69" s="826" t="s">
        <v>588</v>
      </c>
      <c r="AL69" s="826"/>
      <c r="AM69" s="826"/>
      <c r="AN69" s="826"/>
      <c r="AO69" s="826"/>
      <c r="AP69" s="826" t="s">
        <v>588</v>
      </c>
      <c r="AQ69" s="826"/>
      <c r="AR69" s="826"/>
      <c r="AS69" s="826"/>
      <c r="AT69" s="826"/>
      <c r="AU69" s="826" t="s">
        <v>588</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x14ac:dyDescent="0.15">
      <c r="A70" s="229">
        <v>3</v>
      </c>
      <c r="B70" s="869" t="s">
        <v>591</v>
      </c>
      <c r="C70" s="870"/>
      <c r="D70" s="870"/>
      <c r="E70" s="870"/>
      <c r="F70" s="870"/>
      <c r="G70" s="870"/>
      <c r="H70" s="870"/>
      <c r="I70" s="870"/>
      <c r="J70" s="870"/>
      <c r="K70" s="870"/>
      <c r="L70" s="870"/>
      <c r="M70" s="870"/>
      <c r="N70" s="870"/>
      <c r="O70" s="870"/>
      <c r="P70" s="871"/>
      <c r="Q70" s="872">
        <v>1310</v>
      </c>
      <c r="R70" s="826"/>
      <c r="S70" s="826"/>
      <c r="T70" s="826"/>
      <c r="U70" s="826"/>
      <c r="V70" s="826">
        <v>1282</v>
      </c>
      <c r="W70" s="826"/>
      <c r="X70" s="826"/>
      <c r="Y70" s="826"/>
      <c r="Z70" s="826"/>
      <c r="AA70" s="826">
        <v>28</v>
      </c>
      <c r="AB70" s="826"/>
      <c r="AC70" s="826"/>
      <c r="AD70" s="826"/>
      <c r="AE70" s="826"/>
      <c r="AF70" s="826">
        <v>28</v>
      </c>
      <c r="AG70" s="826"/>
      <c r="AH70" s="826"/>
      <c r="AI70" s="826"/>
      <c r="AJ70" s="826"/>
      <c r="AK70" s="826" t="s">
        <v>588</v>
      </c>
      <c r="AL70" s="826"/>
      <c r="AM70" s="826"/>
      <c r="AN70" s="826"/>
      <c r="AO70" s="826"/>
      <c r="AP70" s="826">
        <v>294</v>
      </c>
      <c r="AQ70" s="826"/>
      <c r="AR70" s="826"/>
      <c r="AS70" s="826"/>
      <c r="AT70" s="826"/>
      <c r="AU70" s="826" t="s">
        <v>588</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x14ac:dyDescent="0.15">
      <c r="A71" s="229">
        <v>4</v>
      </c>
      <c r="B71" s="869" t="s">
        <v>592</v>
      </c>
      <c r="C71" s="870"/>
      <c r="D71" s="870"/>
      <c r="E71" s="870"/>
      <c r="F71" s="870"/>
      <c r="G71" s="870"/>
      <c r="H71" s="870"/>
      <c r="I71" s="870"/>
      <c r="J71" s="870"/>
      <c r="K71" s="870"/>
      <c r="L71" s="870"/>
      <c r="M71" s="870"/>
      <c r="N71" s="870"/>
      <c r="O71" s="870"/>
      <c r="P71" s="871"/>
      <c r="Q71" s="872">
        <v>33</v>
      </c>
      <c r="R71" s="826"/>
      <c r="S71" s="826"/>
      <c r="T71" s="826"/>
      <c r="U71" s="826"/>
      <c r="V71" s="826">
        <v>30</v>
      </c>
      <c r="W71" s="826"/>
      <c r="X71" s="826"/>
      <c r="Y71" s="826"/>
      <c r="Z71" s="826"/>
      <c r="AA71" s="826">
        <v>3</v>
      </c>
      <c r="AB71" s="826"/>
      <c r="AC71" s="826"/>
      <c r="AD71" s="826"/>
      <c r="AE71" s="826"/>
      <c r="AF71" s="826">
        <v>3</v>
      </c>
      <c r="AG71" s="826"/>
      <c r="AH71" s="826"/>
      <c r="AI71" s="826"/>
      <c r="AJ71" s="826"/>
      <c r="AK71" s="826" t="s">
        <v>588</v>
      </c>
      <c r="AL71" s="826"/>
      <c r="AM71" s="826"/>
      <c r="AN71" s="826"/>
      <c r="AO71" s="826"/>
      <c r="AP71" s="826" t="s">
        <v>588</v>
      </c>
      <c r="AQ71" s="826"/>
      <c r="AR71" s="826"/>
      <c r="AS71" s="826"/>
      <c r="AT71" s="826"/>
      <c r="AU71" s="826" t="s">
        <v>588</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x14ac:dyDescent="0.15">
      <c r="A72" s="229">
        <v>5</v>
      </c>
      <c r="B72" s="869" t="s">
        <v>593</v>
      </c>
      <c r="C72" s="870"/>
      <c r="D72" s="870"/>
      <c r="E72" s="870"/>
      <c r="F72" s="870"/>
      <c r="G72" s="870"/>
      <c r="H72" s="870"/>
      <c r="I72" s="870"/>
      <c r="J72" s="870"/>
      <c r="K72" s="870"/>
      <c r="L72" s="870"/>
      <c r="M72" s="870"/>
      <c r="N72" s="870"/>
      <c r="O72" s="870"/>
      <c r="P72" s="871"/>
      <c r="Q72" s="872">
        <v>21</v>
      </c>
      <c r="R72" s="826"/>
      <c r="S72" s="826"/>
      <c r="T72" s="826"/>
      <c r="U72" s="826"/>
      <c r="V72" s="826">
        <v>20</v>
      </c>
      <c r="W72" s="826"/>
      <c r="X72" s="826"/>
      <c r="Y72" s="826"/>
      <c r="Z72" s="826"/>
      <c r="AA72" s="826">
        <v>1</v>
      </c>
      <c r="AB72" s="826"/>
      <c r="AC72" s="826"/>
      <c r="AD72" s="826"/>
      <c r="AE72" s="826"/>
      <c r="AF72" s="826">
        <v>1</v>
      </c>
      <c r="AG72" s="826"/>
      <c r="AH72" s="826"/>
      <c r="AI72" s="826"/>
      <c r="AJ72" s="826"/>
      <c r="AK72" s="826" t="s">
        <v>588</v>
      </c>
      <c r="AL72" s="826"/>
      <c r="AM72" s="826"/>
      <c r="AN72" s="826"/>
      <c r="AO72" s="826"/>
      <c r="AP72" s="826" t="s">
        <v>588</v>
      </c>
      <c r="AQ72" s="826"/>
      <c r="AR72" s="826"/>
      <c r="AS72" s="826"/>
      <c r="AT72" s="826"/>
      <c r="AU72" s="826" t="s">
        <v>588</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x14ac:dyDescent="0.15">
      <c r="A73" s="229">
        <v>6</v>
      </c>
      <c r="B73" s="869" t="s">
        <v>594</v>
      </c>
      <c r="C73" s="870"/>
      <c r="D73" s="870"/>
      <c r="E73" s="870"/>
      <c r="F73" s="870"/>
      <c r="G73" s="870"/>
      <c r="H73" s="870"/>
      <c r="I73" s="870"/>
      <c r="J73" s="870"/>
      <c r="K73" s="870"/>
      <c r="L73" s="870"/>
      <c r="M73" s="870"/>
      <c r="N73" s="870"/>
      <c r="O73" s="870"/>
      <c r="P73" s="871"/>
      <c r="Q73" s="872">
        <v>82</v>
      </c>
      <c r="R73" s="826"/>
      <c r="S73" s="826"/>
      <c r="T73" s="826"/>
      <c r="U73" s="826"/>
      <c r="V73" s="826">
        <v>82</v>
      </c>
      <c r="W73" s="826"/>
      <c r="X73" s="826"/>
      <c r="Y73" s="826"/>
      <c r="Z73" s="826"/>
      <c r="AA73" s="826" t="s">
        <v>588</v>
      </c>
      <c r="AB73" s="826"/>
      <c r="AC73" s="826"/>
      <c r="AD73" s="826"/>
      <c r="AE73" s="826"/>
      <c r="AF73" s="826" t="s">
        <v>588</v>
      </c>
      <c r="AG73" s="826"/>
      <c r="AH73" s="826"/>
      <c r="AI73" s="826"/>
      <c r="AJ73" s="826"/>
      <c r="AK73" s="826" t="s">
        <v>588</v>
      </c>
      <c r="AL73" s="826"/>
      <c r="AM73" s="826"/>
      <c r="AN73" s="826"/>
      <c r="AO73" s="826"/>
      <c r="AP73" s="826" t="s">
        <v>588</v>
      </c>
      <c r="AQ73" s="826"/>
      <c r="AR73" s="826"/>
      <c r="AS73" s="826"/>
      <c r="AT73" s="826"/>
      <c r="AU73" s="826" t="s">
        <v>588</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x14ac:dyDescent="0.15">
      <c r="A74" s="229">
        <v>7</v>
      </c>
      <c r="B74" s="869"/>
      <c r="C74" s="870"/>
      <c r="D74" s="870"/>
      <c r="E74" s="870"/>
      <c r="F74" s="870"/>
      <c r="G74" s="870"/>
      <c r="H74" s="870"/>
      <c r="I74" s="870"/>
      <c r="J74" s="870"/>
      <c r="K74" s="870"/>
      <c r="L74" s="870"/>
      <c r="M74" s="870"/>
      <c r="N74" s="870"/>
      <c r="O74" s="870"/>
      <c r="P74" s="871"/>
      <c r="Q74" s="872"/>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x14ac:dyDescent="0.15">
      <c r="A75" s="229">
        <v>8</v>
      </c>
      <c r="B75" s="869"/>
      <c r="C75" s="870"/>
      <c r="D75" s="870"/>
      <c r="E75" s="870"/>
      <c r="F75" s="870"/>
      <c r="G75" s="870"/>
      <c r="H75" s="870"/>
      <c r="I75" s="870"/>
      <c r="J75" s="870"/>
      <c r="K75" s="870"/>
      <c r="L75" s="870"/>
      <c r="M75" s="870"/>
      <c r="N75" s="870"/>
      <c r="O75" s="870"/>
      <c r="P75" s="871"/>
      <c r="Q75" s="873"/>
      <c r="R75" s="874"/>
      <c r="S75" s="874"/>
      <c r="T75" s="874"/>
      <c r="U75" s="830"/>
      <c r="V75" s="875"/>
      <c r="W75" s="874"/>
      <c r="X75" s="874"/>
      <c r="Y75" s="874"/>
      <c r="Z75" s="830"/>
      <c r="AA75" s="875"/>
      <c r="AB75" s="874"/>
      <c r="AC75" s="874"/>
      <c r="AD75" s="874"/>
      <c r="AE75" s="830"/>
      <c r="AF75" s="875"/>
      <c r="AG75" s="874"/>
      <c r="AH75" s="874"/>
      <c r="AI75" s="874"/>
      <c r="AJ75" s="830"/>
      <c r="AK75" s="875"/>
      <c r="AL75" s="874"/>
      <c r="AM75" s="874"/>
      <c r="AN75" s="874"/>
      <c r="AO75" s="830"/>
      <c r="AP75" s="875"/>
      <c r="AQ75" s="874"/>
      <c r="AR75" s="874"/>
      <c r="AS75" s="874"/>
      <c r="AT75" s="830"/>
      <c r="AU75" s="875"/>
      <c r="AV75" s="874"/>
      <c r="AW75" s="874"/>
      <c r="AX75" s="874"/>
      <c r="AY75" s="830"/>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x14ac:dyDescent="0.15">
      <c r="A76" s="229">
        <v>9</v>
      </c>
      <c r="B76" s="869"/>
      <c r="C76" s="870"/>
      <c r="D76" s="870"/>
      <c r="E76" s="870"/>
      <c r="F76" s="870"/>
      <c r="G76" s="870"/>
      <c r="H76" s="870"/>
      <c r="I76" s="870"/>
      <c r="J76" s="870"/>
      <c r="K76" s="870"/>
      <c r="L76" s="870"/>
      <c r="M76" s="870"/>
      <c r="N76" s="870"/>
      <c r="O76" s="870"/>
      <c r="P76" s="871"/>
      <c r="Q76" s="873"/>
      <c r="R76" s="874"/>
      <c r="S76" s="874"/>
      <c r="T76" s="874"/>
      <c r="U76" s="830"/>
      <c r="V76" s="875"/>
      <c r="W76" s="874"/>
      <c r="X76" s="874"/>
      <c r="Y76" s="874"/>
      <c r="Z76" s="830"/>
      <c r="AA76" s="875"/>
      <c r="AB76" s="874"/>
      <c r="AC76" s="874"/>
      <c r="AD76" s="874"/>
      <c r="AE76" s="830"/>
      <c r="AF76" s="875"/>
      <c r="AG76" s="874"/>
      <c r="AH76" s="874"/>
      <c r="AI76" s="874"/>
      <c r="AJ76" s="830"/>
      <c r="AK76" s="875"/>
      <c r="AL76" s="874"/>
      <c r="AM76" s="874"/>
      <c r="AN76" s="874"/>
      <c r="AO76" s="830"/>
      <c r="AP76" s="875"/>
      <c r="AQ76" s="874"/>
      <c r="AR76" s="874"/>
      <c r="AS76" s="874"/>
      <c r="AT76" s="830"/>
      <c r="AU76" s="875"/>
      <c r="AV76" s="874"/>
      <c r="AW76" s="874"/>
      <c r="AX76" s="874"/>
      <c r="AY76" s="830"/>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x14ac:dyDescent="0.15">
      <c r="A77" s="229">
        <v>10</v>
      </c>
      <c r="B77" s="869"/>
      <c r="C77" s="870"/>
      <c r="D77" s="870"/>
      <c r="E77" s="870"/>
      <c r="F77" s="870"/>
      <c r="G77" s="870"/>
      <c r="H77" s="870"/>
      <c r="I77" s="870"/>
      <c r="J77" s="870"/>
      <c r="K77" s="870"/>
      <c r="L77" s="870"/>
      <c r="M77" s="870"/>
      <c r="N77" s="870"/>
      <c r="O77" s="870"/>
      <c r="P77" s="871"/>
      <c r="Q77" s="873"/>
      <c r="R77" s="874"/>
      <c r="S77" s="874"/>
      <c r="T77" s="874"/>
      <c r="U77" s="830"/>
      <c r="V77" s="875"/>
      <c r="W77" s="874"/>
      <c r="X77" s="874"/>
      <c r="Y77" s="874"/>
      <c r="Z77" s="830"/>
      <c r="AA77" s="875"/>
      <c r="AB77" s="874"/>
      <c r="AC77" s="874"/>
      <c r="AD77" s="874"/>
      <c r="AE77" s="830"/>
      <c r="AF77" s="875"/>
      <c r="AG77" s="874"/>
      <c r="AH77" s="874"/>
      <c r="AI77" s="874"/>
      <c r="AJ77" s="830"/>
      <c r="AK77" s="875"/>
      <c r="AL77" s="874"/>
      <c r="AM77" s="874"/>
      <c r="AN77" s="874"/>
      <c r="AO77" s="830"/>
      <c r="AP77" s="875"/>
      <c r="AQ77" s="874"/>
      <c r="AR77" s="874"/>
      <c r="AS77" s="874"/>
      <c r="AT77" s="830"/>
      <c r="AU77" s="875"/>
      <c r="AV77" s="874"/>
      <c r="AW77" s="874"/>
      <c r="AX77" s="874"/>
      <c r="AY77" s="830"/>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x14ac:dyDescent="0.15">
      <c r="A78" s="229">
        <v>11</v>
      </c>
      <c r="B78" s="869"/>
      <c r="C78" s="870"/>
      <c r="D78" s="870"/>
      <c r="E78" s="870"/>
      <c r="F78" s="870"/>
      <c r="G78" s="870"/>
      <c r="H78" s="870"/>
      <c r="I78" s="870"/>
      <c r="J78" s="870"/>
      <c r="K78" s="870"/>
      <c r="L78" s="870"/>
      <c r="M78" s="870"/>
      <c r="N78" s="870"/>
      <c r="O78" s="870"/>
      <c r="P78" s="871"/>
      <c r="Q78" s="872"/>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x14ac:dyDescent="0.15">
      <c r="A79" s="229">
        <v>12</v>
      </c>
      <c r="B79" s="869"/>
      <c r="C79" s="870"/>
      <c r="D79" s="870"/>
      <c r="E79" s="870"/>
      <c r="F79" s="870"/>
      <c r="G79" s="870"/>
      <c r="H79" s="870"/>
      <c r="I79" s="870"/>
      <c r="J79" s="870"/>
      <c r="K79" s="870"/>
      <c r="L79" s="870"/>
      <c r="M79" s="870"/>
      <c r="N79" s="870"/>
      <c r="O79" s="870"/>
      <c r="P79" s="871"/>
      <c r="Q79" s="872"/>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x14ac:dyDescent="0.15">
      <c r="A80" s="229">
        <v>13</v>
      </c>
      <c r="B80" s="869"/>
      <c r="C80" s="870"/>
      <c r="D80" s="870"/>
      <c r="E80" s="870"/>
      <c r="F80" s="870"/>
      <c r="G80" s="870"/>
      <c r="H80" s="870"/>
      <c r="I80" s="870"/>
      <c r="J80" s="870"/>
      <c r="K80" s="870"/>
      <c r="L80" s="870"/>
      <c r="M80" s="870"/>
      <c r="N80" s="870"/>
      <c r="O80" s="870"/>
      <c r="P80" s="871"/>
      <c r="Q80" s="872"/>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x14ac:dyDescent="0.15">
      <c r="A81" s="229">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x14ac:dyDescent="0.15">
      <c r="A82" s="229">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x14ac:dyDescent="0.15">
      <c r="A83" s="229">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x14ac:dyDescent="0.15">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x14ac:dyDescent="0.15">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x14ac:dyDescent="0.15">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x14ac:dyDescent="0.15">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x14ac:dyDescent="0.2">
      <c r="A88" s="231" t="s">
        <v>395</v>
      </c>
      <c r="B88" s="785" t="s">
        <v>426</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c r="AG88" s="840"/>
      <c r="AH88" s="840"/>
      <c r="AI88" s="840"/>
      <c r="AJ88" s="840"/>
      <c r="AK88" s="837"/>
      <c r="AL88" s="837"/>
      <c r="AM88" s="837"/>
      <c r="AN88" s="837"/>
      <c r="AO88" s="837"/>
      <c r="AP88" s="840"/>
      <c r="AQ88" s="840"/>
      <c r="AR88" s="840"/>
      <c r="AS88" s="840"/>
      <c r="AT88" s="840"/>
      <c r="AU88" s="840"/>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785" t="s">
        <v>427</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428</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429</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3" t="s">
        <v>432</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433</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x14ac:dyDescent="0.15">
      <c r="A109" s="908" t="s">
        <v>434</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435</v>
      </c>
      <c r="AB109" s="889"/>
      <c r="AC109" s="889"/>
      <c r="AD109" s="889"/>
      <c r="AE109" s="890"/>
      <c r="AF109" s="888" t="s">
        <v>436</v>
      </c>
      <c r="AG109" s="889"/>
      <c r="AH109" s="889"/>
      <c r="AI109" s="889"/>
      <c r="AJ109" s="890"/>
      <c r="AK109" s="888" t="s">
        <v>310</v>
      </c>
      <c r="AL109" s="889"/>
      <c r="AM109" s="889"/>
      <c r="AN109" s="889"/>
      <c r="AO109" s="890"/>
      <c r="AP109" s="888" t="s">
        <v>437</v>
      </c>
      <c r="AQ109" s="889"/>
      <c r="AR109" s="889"/>
      <c r="AS109" s="889"/>
      <c r="AT109" s="891"/>
      <c r="AU109" s="908" t="s">
        <v>434</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435</v>
      </c>
      <c r="BR109" s="889"/>
      <c r="BS109" s="889"/>
      <c r="BT109" s="889"/>
      <c r="BU109" s="890"/>
      <c r="BV109" s="888" t="s">
        <v>436</v>
      </c>
      <c r="BW109" s="889"/>
      <c r="BX109" s="889"/>
      <c r="BY109" s="889"/>
      <c r="BZ109" s="890"/>
      <c r="CA109" s="888" t="s">
        <v>310</v>
      </c>
      <c r="CB109" s="889"/>
      <c r="CC109" s="889"/>
      <c r="CD109" s="889"/>
      <c r="CE109" s="890"/>
      <c r="CF109" s="909" t="s">
        <v>437</v>
      </c>
      <c r="CG109" s="909"/>
      <c r="CH109" s="909"/>
      <c r="CI109" s="909"/>
      <c r="CJ109" s="909"/>
      <c r="CK109" s="888" t="s">
        <v>438</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435</v>
      </c>
      <c r="DH109" s="889"/>
      <c r="DI109" s="889"/>
      <c r="DJ109" s="889"/>
      <c r="DK109" s="890"/>
      <c r="DL109" s="888" t="s">
        <v>436</v>
      </c>
      <c r="DM109" s="889"/>
      <c r="DN109" s="889"/>
      <c r="DO109" s="889"/>
      <c r="DP109" s="890"/>
      <c r="DQ109" s="888" t="s">
        <v>310</v>
      </c>
      <c r="DR109" s="889"/>
      <c r="DS109" s="889"/>
      <c r="DT109" s="889"/>
      <c r="DU109" s="890"/>
      <c r="DV109" s="888" t="s">
        <v>437</v>
      </c>
      <c r="DW109" s="889"/>
      <c r="DX109" s="889"/>
      <c r="DY109" s="889"/>
      <c r="DZ109" s="891"/>
    </row>
    <row r="110" spans="1:131" s="221" customFormat="1" ht="26.25" customHeight="1" x14ac:dyDescent="0.15">
      <c r="A110" s="892" t="s">
        <v>439</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347232</v>
      </c>
      <c r="AB110" s="896"/>
      <c r="AC110" s="896"/>
      <c r="AD110" s="896"/>
      <c r="AE110" s="897"/>
      <c r="AF110" s="898">
        <v>363699</v>
      </c>
      <c r="AG110" s="896"/>
      <c r="AH110" s="896"/>
      <c r="AI110" s="896"/>
      <c r="AJ110" s="897"/>
      <c r="AK110" s="898">
        <v>363005</v>
      </c>
      <c r="AL110" s="896"/>
      <c r="AM110" s="896"/>
      <c r="AN110" s="896"/>
      <c r="AO110" s="897"/>
      <c r="AP110" s="899">
        <v>17.7</v>
      </c>
      <c r="AQ110" s="900"/>
      <c r="AR110" s="900"/>
      <c r="AS110" s="900"/>
      <c r="AT110" s="901"/>
      <c r="AU110" s="902" t="s">
        <v>73</v>
      </c>
      <c r="AV110" s="903"/>
      <c r="AW110" s="903"/>
      <c r="AX110" s="903"/>
      <c r="AY110" s="903"/>
      <c r="AZ110" s="925" t="s">
        <v>440</v>
      </c>
      <c r="BA110" s="893"/>
      <c r="BB110" s="893"/>
      <c r="BC110" s="893"/>
      <c r="BD110" s="893"/>
      <c r="BE110" s="893"/>
      <c r="BF110" s="893"/>
      <c r="BG110" s="893"/>
      <c r="BH110" s="893"/>
      <c r="BI110" s="893"/>
      <c r="BJ110" s="893"/>
      <c r="BK110" s="893"/>
      <c r="BL110" s="893"/>
      <c r="BM110" s="893"/>
      <c r="BN110" s="893"/>
      <c r="BO110" s="893"/>
      <c r="BP110" s="894"/>
      <c r="BQ110" s="926">
        <v>3223202</v>
      </c>
      <c r="BR110" s="927"/>
      <c r="BS110" s="927"/>
      <c r="BT110" s="927"/>
      <c r="BU110" s="927"/>
      <c r="BV110" s="927">
        <v>3299521</v>
      </c>
      <c r="BW110" s="927"/>
      <c r="BX110" s="927"/>
      <c r="BY110" s="927"/>
      <c r="BZ110" s="927"/>
      <c r="CA110" s="927">
        <v>3217224</v>
      </c>
      <c r="CB110" s="927"/>
      <c r="CC110" s="927"/>
      <c r="CD110" s="927"/>
      <c r="CE110" s="927"/>
      <c r="CF110" s="940">
        <v>156.6</v>
      </c>
      <c r="CG110" s="941"/>
      <c r="CH110" s="941"/>
      <c r="CI110" s="941"/>
      <c r="CJ110" s="941"/>
      <c r="CK110" s="942" t="s">
        <v>441</v>
      </c>
      <c r="CL110" s="943"/>
      <c r="CM110" s="925" t="s">
        <v>442</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443</v>
      </c>
      <c r="DH110" s="927"/>
      <c r="DI110" s="927"/>
      <c r="DJ110" s="927"/>
      <c r="DK110" s="927"/>
      <c r="DL110" s="927" t="s">
        <v>443</v>
      </c>
      <c r="DM110" s="927"/>
      <c r="DN110" s="927"/>
      <c r="DO110" s="927"/>
      <c r="DP110" s="927"/>
      <c r="DQ110" s="927" t="s">
        <v>443</v>
      </c>
      <c r="DR110" s="927"/>
      <c r="DS110" s="927"/>
      <c r="DT110" s="927"/>
      <c r="DU110" s="927"/>
      <c r="DV110" s="928" t="s">
        <v>397</v>
      </c>
      <c r="DW110" s="928"/>
      <c r="DX110" s="928"/>
      <c r="DY110" s="928"/>
      <c r="DZ110" s="929"/>
    </row>
    <row r="111" spans="1:131" s="221" customFormat="1" ht="26.25" customHeight="1" x14ac:dyDescent="0.15">
      <c r="A111" s="930" t="s">
        <v>444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443</v>
      </c>
      <c r="AB111" s="934"/>
      <c r="AC111" s="934"/>
      <c r="AD111" s="934"/>
      <c r="AE111" s="935"/>
      <c r="AF111" s="936" t="s">
        <v>443</v>
      </c>
      <c r="AG111" s="934"/>
      <c r="AH111" s="934"/>
      <c r="AI111" s="934"/>
      <c r="AJ111" s="935"/>
      <c r="AK111" s="936" t="s">
        <v>443</v>
      </c>
      <c r="AL111" s="934"/>
      <c r="AM111" s="934"/>
      <c r="AN111" s="934"/>
      <c r="AO111" s="935"/>
      <c r="AP111" s="937" t="s">
        <v>397</v>
      </c>
      <c r="AQ111" s="938"/>
      <c r="AR111" s="938"/>
      <c r="AS111" s="938"/>
      <c r="AT111" s="939"/>
      <c r="AU111" s="904"/>
      <c r="AV111" s="905"/>
      <c r="AW111" s="905"/>
      <c r="AX111" s="905"/>
      <c r="AY111" s="905"/>
      <c r="AZ111" s="918" t="s">
        <v>445</v>
      </c>
      <c r="BA111" s="919"/>
      <c r="BB111" s="919"/>
      <c r="BC111" s="919"/>
      <c r="BD111" s="919"/>
      <c r="BE111" s="919"/>
      <c r="BF111" s="919"/>
      <c r="BG111" s="919"/>
      <c r="BH111" s="919"/>
      <c r="BI111" s="919"/>
      <c r="BJ111" s="919"/>
      <c r="BK111" s="919"/>
      <c r="BL111" s="919"/>
      <c r="BM111" s="919"/>
      <c r="BN111" s="919"/>
      <c r="BO111" s="919"/>
      <c r="BP111" s="920"/>
      <c r="BQ111" s="921" t="s">
        <v>443</v>
      </c>
      <c r="BR111" s="922"/>
      <c r="BS111" s="922"/>
      <c r="BT111" s="922"/>
      <c r="BU111" s="922"/>
      <c r="BV111" s="922" t="s">
        <v>446</v>
      </c>
      <c r="BW111" s="922"/>
      <c r="BX111" s="922"/>
      <c r="BY111" s="922"/>
      <c r="BZ111" s="922"/>
      <c r="CA111" s="922" t="s">
        <v>397</v>
      </c>
      <c r="CB111" s="922"/>
      <c r="CC111" s="922"/>
      <c r="CD111" s="922"/>
      <c r="CE111" s="922"/>
      <c r="CF111" s="916" t="s">
        <v>397</v>
      </c>
      <c r="CG111" s="917"/>
      <c r="CH111" s="917"/>
      <c r="CI111" s="917"/>
      <c r="CJ111" s="917"/>
      <c r="CK111" s="944"/>
      <c r="CL111" s="945"/>
      <c r="CM111" s="918" t="s">
        <v>447</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443</v>
      </c>
      <c r="DH111" s="922"/>
      <c r="DI111" s="922"/>
      <c r="DJ111" s="922"/>
      <c r="DK111" s="922"/>
      <c r="DL111" s="922" t="s">
        <v>446</v>
      </c>
      <c r="DM111" s="922"/>
      <c r="DN111" s="922"/>
      <c r="DO111" s="922"/>
      <c r="DP111" s="922"/>
      <c r="DQ111" s="922" t="s">
        <v>448</v>
      </c>
      <c r="DR111" s="922"/>
      <c r="DS111" s="922"/>
      <c r="DT111" s="922"/>
      <c r="DU111" s="922"/>
      <c r="DV111" s="923" t="s">
        <v>397</v>
      </c>
      <c r="DW111" s="923"/>
      <c r="DX111" s="923"/>
      <c r="DY111" s="923"/>
      <c r="DZ111" s="924"/>
    </row>
    <row r="112" spans="1:131" s="221" customFormat="1" ht="26.25" customHeight="1" x14ac:dyDescent="0.15">
      <c r="A112" s="948" t="s">
        <v>449</v>
      </c>
      <c r="B112" s="949"/>
      <c r="C112" s="919" t="s">
        <v>450</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397</v>
      </c>
      <c r="AB112" s="955"/>
      <c r="AC112" s="955"/>
      <c r="AD112" s="955"/>
      <c r="AE112" s="956"/>
      <c r="AF112" s="957" t="s">
        <v>451</v>
      </c>
      <c r="AG112" s="955"/>
      <c r="AH112" s="955"/>
      <c r="AI112" s="955"/>
      <c r="AJ112" s="956"/>
      <c r="AK112" s="957" t="s">
        <v>443</v>
      </c>
      <c r="AL112" s="955"/>
      <c r="AM112" s="955"/>
      <c r="AN112" s="955"/>
      <c r="AO112" s="956"/>
      <c r="AP112" s="958" t="s">
        <v>452</v>
      </c>
      <c r="AQ112" s="959"/>
      <c r="AR112" s="959"/>
      <c r="AS112" s="959"/>
      <c r="AT112" s="960"/>
      <c r="AU112" s="904"/>
      <c r="AV112" s="905"/>
      <c r="AW112" s="905"/>
      <c r="AX112" s="905"/>
      <c r="AY112" s="905"/>
      <c r="AZ112" s="918" t="s">
        <v>453</v>
      </c>
      <c r="BA112" s="919"/>
      <c r="BB112" s="919"/>
      <c r="BC112" s="919"/>
      <c r="BD112" s="919"/>
      <c r="BE112" s="919"/>
      <c r="BF112" s="919"/>
      <c r="BG112" s="919"/>
      <c r="BH112" s="919"/>
      <c r="BI112" s="919"/>
      <c r="BJ112" s="919"/>
      <c r="BK112" s="919"/>
      <c r="BL112" s="919"/>
      <c r="BM112" s="919"/>
      <c r="BN112" s="919"/>
      <c r="BO112" s="919"/>
      <c r="BP112" s="920"/>
      <c r="BQ112" s="921">
        <v>1365064</v>
      </c>
      <c r="BR112" s="922"/>
      <c r="BS112" s="922"/>
      <c r="BT112" s="922"/>
      <c r="BU112" s="922"/>
      <c r="BV112" s="922">
        <v>1274728</v>
      </c>
      <c r="BW112" s="922"/>
      <c r="BX112" s="922"/>
      <c r="BY112" s="922"/>
      <c r="BZ112" s="922"/>
      <c r="CA112" s="922">
        <v>1240576</v>
      </c>
      <c r="CB112" s="922"/>
      <c r="CC112" s="922"/>
      <c r="CD112" s="922"/>
      <c r="CE112" s="922"/>
      <c r="CF112" s="916">
        <v>60.4</v>
      </c>
      <c r="CG112" s="917"/>
      <c r="CH112" s="917"/>
      <c r="CI112" s="917"/>
      <c r="CJ112" s="917"/>
      <c r="CK112" s="944"/>
      <c r="CL112" s="945"/>
      <c r="CM112" s="918" t="s">
        <v>454</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443</v>
      </c>
      <c r="DH112" s="922"/>
      <c r="DI112" s="922"/>
      <c r="DJ112" s="922"/>
      <c r="DK112" s="922"/>
      <c r="DL112" s="922" t="s">
        <v>397</v>
      </c>
      <c r="DM112" s="922"/>
      <c r="DN112" s="922"/>
      <c r="DO112" s="922"/>
      <c r="DP112" s="922"/>
      <c r="DQ112" s="922" t="s">
        <v>448</v>
      </c>
      <c r="DR112" s="922"/>
      <c r="DS112" s="922"/>
      <c r="DT112" s="922"/>
      <c r="DU112" s="922"/>
      <c r="DV112" s="923" t="s">
        <v>397</v>
      </c>
      <c r="DW112" s="923"/>
      <c r="DX112" s="923"/>
      <c r="DY112" s="923"/>
      <c r="DZ112" s="924"/>
    </row>
    <row r="113" spans="1:130" s="221" customFormat="1" ht="26.25" customHeight="1" x14ac:dyDescent="0.15">
      <c r="A113" s="950"/>
      <c r="B113" s="951"/>
      <c r="C113" s="919" t="s">
        <v>455</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135390</v>
      </c>
      <c r="AB113" s="934"/>
      <c r="AC113" s="934"/>
      <c r="AD113" s="934"/>
      <c r="AE113" s="935"/>
      <c r="AF113" s="936">
        <v>130437</v>
      </c>
      <c r="AG113" s="934"/>
      <c r="AH113" s="934"/>
      <c r="AI113" s="934"/>
      <c r="AJ113" s="935"/>
      <c r="AK113" s="936">
        <v>128816</v>
      </c>
      <c r="AL113" s="934"/>
      <c r="AM113" s="934"/>
      <c r="AN113" s="934"/>
      <c r="AO113" s="935"/>
      <c r="AP113" s="937">
        <v>6.3</v>
      </c>
      <c r="AQ113" s="938"/>
      <c r="AR113" s="938"/>
      <c r="AS113" s="938"/>
      <c r="AT113" s="939"/>
      <c r="AU113" s="904"/>
      <c r="AV113" s="905"/>
      <c r="AW113" s="905"/>
      <c r="AX113" s="905"/>
      <c r="AY113" s="905"/>
      <c r="AZ113" s="918" t="s">
        <v>456</v>
      </c>
      <c r="BA113" s="919"/>
      <c r="BB113" s="919"/>
      <c r="BC113" s="919"/>
      <c r="BD113" s="919"/>
      <c r="BE113" s="919"/>
      <c r="BF113" s="919"/>
      <c r="BG113" s="919"/>
      <c r="BH113" s="919"/>
      <c r="BI113" s="919"/>
      <c r="BJ113" s="919"/>
      <c r="BK113" s="919"/>
      <c r="BL113" s="919"/>
      <c r="BM113" s="919"/>
      <c r="BN113" s="919"/>
      <c r="BO113" s="919"/>
      <c r="BP113" s="920"/>
      <c r="BQ113" s="921">
        <v>71903</v>
      </c>
      <c r="BR113" s="922"/>
      <c r="BS113" s="922"/>
      <c r="BT113" s="922"/>
      <c r="BU113" s="922"/>
      <c r="BV113" s="922">
        <v>385816</v>
      </c>
      <c r="BW113" s="922"/>
      <c r="BX113" s="922"/>
      <c r="BY113" s="922"/>
      <c r="BZ113" s="922"/>
      <c r="CA113" s="922">
        <v>581657</v>
      </c>
      <c r="CB113" s="922"/>
      <c r="CC113" s="922"/>
      <c r="CD113" s="922"/>
      <c r="CE113" s="922"/>
      <c r="CF113" s="916">
        <v>28.3</v>
      </c>
      <c r="CG113" s="917"/>
      <c r="CH113" s="917"/>
      <c r="CI113" s="917"/>
      <c r="CJ113" s="917"/>
      <c r="CK113" s="944"/>
      <c r="CL113" s="945"/>
      <c r="CM113" s="918" t="s">
        <v>457</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397</v>
      </c>
      <c r="DH113" s="955"/>
      <c r="DI113" s="955"/>
      <c r="DJ113" s="955"/>
      <c r="DK113" s="956"/>
      <c r="DL113" s="957" t="s">
        <v>443</v>
      </c>
      <c r="DM113" s="955"/>
      <c r="DN113" s="955"/>
      <c r="DO113" s="955"/>
      <c r="DP113" s="956"/>
      <c r="DQ113" s="957" t="s">
        <v>443</v>
      </c>
      <c r="DR113" s="955"/>
      <c r="DS113" s="955"/>
      <c r="DT113" s="955"/>
      <c r="DU113" s="956"/>
      <c r="DV113" s="958" t="s">
        <v>443</v>
      </c>
      <c r="DW113" s="959"/>
      <c r="DX113" s="959"/>
      <c r="DY113" s="959"/>
      <c r="DZ113" s="960"/>
    </row>
    <row r="114" spans="1:130" s="221" customFormat="1" ht="26.25" customHeight="1" x14ac:dyDescent="0.15">
      <c r="A114" s="950"/>
      <c r="B114" s="951"/>
      <c r="C114" s="919" t="s">
        <v>458</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t="s">
        <v>443</v>
      </c>
      <c r="AB114" s="955"/>
      <c r="AC114" s="955"/>
      <c r="AD114" s="955"/>
      <c r="AE114" s="956"/>
      <c r="AF114" s="957">
        <v>176</v>
      </c>
      <c r="AG114" s="955"/>
      <c r="AH114" s="955"/>
      <c r="AI114" s="955"/>
      <c r="AJ114" s="956"/>
      <c r="AK114" s="957">
        <v>573</v>
      </c>
      <c r="AL114" s="955"/>
      <c r="AM114" s="955"/>
      <c r="AN114" s="955"/>
      <c r="AO114" s="956"/>
      <c r="AP114" s="958">
        <v>0</v>
      </c>
      <c r="AQ114" s="959"/>
      <c r="AR114" s="959"/>
      <c r="AS114" s="959"/>
      <c r="AT114" s="960"/>
      <c r="AU114" s="904"/>
      <c r="AV114" s="905"/>
      <c r="AW114" s="905"/>
      <c r="AX114" s="905"/>
      <c r="AY114" s="905"/>
      <c r="AZ114" s="918" t="s">
        <v>459</v>
      </c>
      <c r="BA114" s="919"/>
      <c r="BB114" s="919"/>
      <c r="BC114" s="919"/>
      <c r="BD114" s="919"/>
      <c r="BE114" s="919"/>
      <c r="BF114" s="919"/>
      <c r="BG114" s="919"/>
      <c r="BH114" s="919"/>
      <c r="BI114" s="919"/>
      <c r="BJ114" s="919"/>
      <c r="BK114" s="919"/>
      <c r="BL114" s="919"/>
      <c r="BM114" s="919"/>
      <c r="BN114" s="919"/>
      <c r="BO114" s="919"/>
      <c r="BP114" s="920"/>
      <c r="BQ114" s="921">
        <v>530959</v>
      </c>
      <c r="BR114" s="922"/>
      <c r="BS114" s="922"/>
      <c r="BT114" s="922"/>
      <c r="BU114" s="922"/>
      <c r="BV114" s="922">
        <v>527702</v>
      </c>
      <c r="BW114" s="922"/>
      <c r="BX114" s="922"/>
      <c r="BY114" s="922"/>
      <c r="BZ114" s="922"/>
      <c r="CA114" s="922">
        <v>416931</v>
      </c>
      <c r="CB114" s="922"/>
      <c r="CC114" s="922"/>
      <c r="CD114" s="922"/>
      <c r="CE114" s="922"/>
      <c r="CF114" s="916">
        <v>20.3</v>
      </c>
      <c r="CG114" s="917"/>
      <c r="CH114" s="917"/>
      <c r="CI114" s="917"/>
      <c r="CJ114" s="917"/>
      <c r="CK114" s="944"/>
      <c r="CL114" s="945"/>
      <c r="CM114" s="918" t="s">
        <v>460</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448</v>
      </c>
      <c r="DH114" s="955"/>
      <c r="DI114" s="955"/>
      <c r="DJ114" s="955"/>
      <c r="DK114" s="956"/>
      <c r="DL114" s="957" t="s">
        <v>446</v>
      </c>
      <c r="DM114" s="955"/>
      <c r="DN114" s="955"/>
      <c r="DO114" s="955"/>
      <c r="DP114" s="956"/>
      <c r="DQ114" s="957" t="s">
        <v>397</v>
      </c>
      <c r="DR114" s="955"/>
      <c r="DS114" s="955"/>
      <c r="DT114" s="955"/>
      <c r="DU114" s="956"/>
      <c r="DV114" s="958" t="s">
        <v>443</v>
      </c>
      <c r="DW114" s="959"/>
      <c r="DX114" s="959"/>
      <c r="DY114" s="959"/>
      <c r="DZ114" s="960"/>
    </row>
    <row r="115" spans="1:130" s="221" customFormat="1" ht="26.25" customHeight="1" x14ac:dyDescent="0.15">
      <c r="A115" s="950"/>
      <c r="B115" s="951"/>
      <c r="C115" s="919" t="s">
        <v>461</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4814</v>
      </c>
      <c r="AB115" s="934"/>
      <c r="AC115" s="934"/>
      <c r="AD115" s="934"/>
      <c r="AE115" s="935"/>
      <c r="AF115" s="936">
        <v>102</v>
      </c>
      <c r="AG115" s="934"/>
      <c r="AH115" s="934"/>
      <c r="AI115" s="934"/>
      <c r="AJ115" s="935"/>
      <c r="AK115" s="936">
        <v>62</v>
      </c>
      <c r="AL115" s="934"/>
      <c r="AM115" s="934"/>
      <c r="AN115" s="934"/>
      <c r="AO115" s="935"/>
      <c r="AP115" s="937">
        <v>0</v>
      </c>
      <c r="AQ115" s="938"/>
      <c r="AR115" s="938"/>
      <c r="AS115" s="938"/>
      <c r="AT115" s="939"/>
      <c r="AU115" s="904"/>
      <c r="AV115" s="905"/>
      <c r="AW115" s="905"/>
      <c r="AX115" s="905"/>
      <c r="AY115" s="905"/>
      <c r="AZ115" s="918" t="s">
        <v>462</v>
      </c>
      <c r="BA115" s="919"/>
      <c r="BB115" s="919"/>
      <c r="BC115" s="919"/>
      <c r="BD115" s="919"/>
      <c r="BE115" s="919"/>
      <c r="BF115" s="919"/>
      <c r="BG115" s="919"/>
      <c r="BH115" s="919"/>
      <c r="BI115" s="919"/>
      <c r="BJ115" s="919"/>
      <c r="BK115" s="919"/>
      <c r="BL115" s="919"/>
      <c r="BM115" s="919"/>
      <c r="BN115" s="919"/>
      <c r="BO115" s="919"/>
      <c r="BP115" s="920"/>
      <c r="BQ115" s="921" t="s">
        <v>446</v>
      </c>
      <c r="BR115" s="922"/>
      <c r="BS115" s="922"/>
      <c r="BT115" s="922"/>
      <c r="BU115" s="922"/>
      <c r="BV115" s="922" t="s">
        <v>397</v>
      </c>
      <c r="BW115" s="922"/>
      <c r="BX115" s="922"/>
      <c r="BY115" s="922"/>
      <c r="BZ115" s="922"/>
      <c r="CA115" s="922" t="s">
        <v>397</v>
      </c>
      <c r="CB115" s="922"/>
      <c r="CC115" s="922"/>
      <c r="CD115" s="922"/>
      <c r="CE115" s="922"/>
      <c r="CF115" s="916" t="s">
        <v>443</v>
      </c>
      <c r="CG115" s="917"/>
      <c r="CH115" s="917"/>
      <c r="CI115" s="917"/>
      <c r="CJ115" s="917"/>
      <c r="CK115" s="944"/>
      <c r="CL115" s="945"/>
      <c r="CM115" s="918" t="s">
        <v>463</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443</v>
      </c>
      <c r="DH115" s="955"/>
      <c r="DI115" s="955"/>
      <c r="DJ115" s="955"/>
      <c r="DK115" s="956"/>
      <c r="DL115" s="957" t="s">
        <v>443</v>
      </c>
      <c r="DM115" s="955"/>
      <c r="DN115" s="955"/>
      <c r="DO115" s="955"/>
      <c r="DP115" s="956"/>
      <c r="DQ115" s="957" t="s">
        <v>397</v>
      </c>
      <c r="DR115" s="955"/>
      <c r="DS115" s="955"/>
      <c r="DT115" s="955"/>
      <c r="DU115" s="956"/>
      <c r="DV115" s="958" t="s">
        <v>448</v>
      </c>
      <c r="DW115" s="959"/>
      <c r="DX115" s="959"/>
      <c r="DY115" s="959"/>
      <c r="DZ115" s="960"/>
    </row>
    <row r="116" spans="1:130" s="221" customFormat="1" ht="26.25" customHeight="1" x14ac:dyDescent="0.15">
      <c r="A116" s="952"/>
      <c r="B116" s="953"/>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397</v>
      </c>
      <c r="AB116" s="955"/>
      <c r="AC116" s="955"/>
      <c r="AD116" s="955"/>
      <c r="AE116" s="956"/>
      <c r="AF116" s="957" t="s">
        <v>397</v>
      </c>
      <c r="AG116" s="955"/>
      <c r="AH116" s="955"/>
      <c r="AI116" s="955"/>
      <c r="AJ116" s="956"/>
      <c r="AK116" s="957" t="s">
        <v>443</v>
      </c>
      <c r="AL116" s="955"/>
      <c r="AM116" s="955"/>
      <c r="AN116" s="955"/>
      <c r="AO116" s="956"/>
      <c r="AP116" s="958" t="s">
        <v>443</v>
      </c>
      <c r="AQ116" s="959"/>
      <c r="AR116" s="959"/>
      <c r="AS116" s="959"/>
      <c r="AT116" s="960"/>
      <c r="AU116" s="904"/>
      <c r="AV116" s="905"/>
      <c r="AW116" s="905"/>
      <c r="AX116" s="905"/>
      <c r="AY116" s="905"/>
      <c r="AZ116" s="963" t="s">
        <v>465</v>
      </c>
      <c r="BA116" s="964"/>
      <c r="BB116" s="964"/>
      <c r="BC116" s="964"/>
      <c r="BD116" s="964"/>
      <c r="BE116" s="964"/>
      <c r="BF116" s="964"/>
      <c r="BG116" s="964"/>
      <c r="BH116" s="964"/>
      <c r="BI116" s="964"/>
      <c r="BJ116" s="964"/>
      <c r="BK116" s="964"/>
      <c r="BL116" s="964"/>
      <c r="BM116" s="964"/>
      <c r="BN116" s="964"/>
      <c r="BO116" s="964"/>
      <c r="BP116" s="965"/>
      <c r="BQ116" s="921" t="s">
        <v>443</v>
      </c>
      <c r="BR116" s="922"/>
      <c r="BS116" s="922"/>
      <c r="BT116" s="922"/>
      <c r="BU116" s="922"/>
      <c r="BV116" s="922" t="s">
        <v>443</v>
      </c>
      <c r="BW116" s="922"/>
      <c r="BX116" s="922"/>
      <c r="BY116" s="922"/>
      <c r="BZ116" s="922"/>
      <c r="CA116" s="922" t="s">
        <v>443</v>
      </c>
      <c r="CB116" s="922"/>
      <c r="CC116" s="922"/>
      <c r="CD116" s="922"/>
      <c r="CE116" s="922"/>
      <c r="CF116" s="916" t="s">
        <v>443</v>
      </c>
      <c r="CG116" s="917"/>
      <c r="CH116" s="917"/>
      <c r="CI116" s="917"/>
      <c r="CJ116" s="917"/>
      <c r="CK116" s="944"/>
      <c r="CL116" s="945"/>
      <c r="CM116" s="918" t="s">
        <v>466</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446</v>
      </c>
      <c r="DH116" s="955"/>
      <c r="DI116" s="955"/>
      <c r="DJ116" s="955"/>
      <c r="DK116" s="956"/>
      <c r="DL116" s="957" t="s">
        <v>443</v>
      </c>
      <c r="DM116" s="955"/>
      <c r="DN116" s="955"/>
      <c r="DO116" s="955"/>
      <c r="DP116" s="956"/>
      <c r="DQ116" s="957" t="s">
        <v>397</v>
      </c>
      <c r="DR116" s="955"/>
      <c r="DS116" s="955"/>
      <c r="DT116" s="955"/>
      <c r="DU116" s="956"/>
      <c r="DV116" s="958" t="s">
        <v>443</v>
      </c>
      <c r="DW116" s="959"/>
      <c r="DX116" s="959"/>
      <c r="DY116" s="959"/>
      <c r="DZ116" s="960"/>
    </row>
    <row r="117" spans="1:130" s="221" customFormat="1" ht="26.25" customHeight="1" x14ac:dyDescent="0.15">
      <c r="A117" s="908" t="s">
        <v>192</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467</v>
      </c>
      <c r="Z117" s="890"/>
      <c r="AA117" s="974">
        <v>487436</v>
      </c>
      <c r="AB117" s="975"/>
      <c r="AC117" s="975"/>
      <c r="AD117" s="975"/>
      <c r="AE117" s="976"/>
      <c r="AF117" s="977">
        <v>494414</v>
      </c>
      <c r="AG117" s="975"/>
      <c r="AH117" s="975"/>
      <c r="AI117" s="975"/>
      <c r="AJ117" s="976"/>
      <c r="AK117" s="977">
        <v>492456</v>
      </c>
      <c r="AL117" s="975"/>
      <c r="AM117" s="975"/>
      <c r="AN117" s="975"/>
      <c r="AO117" s="976"/>
      <c r="AP117" s="978"/>
      <c r="AQ117" s="979"/>
      <c r="AR117" s="979"/>
      <c r="AS117" s="979"/>
      <c r="AT117" s="980"/>
      <c r="AU117" s="904"/>
      <c r="AV117" s="905"/>
      <c r="AW117" s="905"/>
      <c r="AX117" s="905"/>
      <c r="AY117" s="905"/>
      <c r="AZ117" s="970" t="s">
        <v>468</v>
      </c>
      <c r="BA117" s="971"/>
      <c r="BB117" s="971"/>
      <c r="BC117" s="971"/>
      <c r="BD117" s="971"/>
      <c r="BE117" s="971"/>
      <c r="BF117" s="971"/>
      <c r="BG117" s="971"/>
      <c r="BH117" s="971"/>
      <c r="BI117" s="971"/>
      <c r="BJ117" s="971"/>
      <c r="BK117" s="971"/>
      <c r="BL117" s="971"/>
      <c r="BM117" s="971"/>
      <c r="BN117" s="971"/>
      <c r="BO117" s="971"/>
      <c r="BP117" s="972"/>
      <c r="BQ117" s="921" t="s">
        <v>452</v>
      </c>
      <c r="BR117" s="922"/>
      <c r="BS117" s="922"/>
      <c r="BT117" s="922"/>
      <c r="BU117" s="922"/>
      <c r="BV117" s="922" t="s">
        <v>443</v>
      </c>
      <c r="BW117" s="922"/>
      <c r="BX117" s="922"/>
      <c r="BY117" s="922"/>
      <c r="BZ117" s="922"/>
      <c r="CA117" s="922" t="s">
        <v>443</v>
      </c>
      <c r="CB117" s="922"/>
      <c r="CC117" s="922"/>
      <c r="CD117" s="922"/>
      <c r="CE117" s="922"/>
      <c r="CF117" s="916" t="s">
        <v>397</v>
      </c>
      <c r="CG117" s="917"/>
      <c r="CH117" s="917"/>
      <c r="CI117" s="917"/>
      <c r="CJ117" s="917"/>
      <c r="CK117" s="944"/>
      <c r="CL117" s="945"/>
      <c r="CM117" s="918" t="s">
        <v>469</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397</v>
      </c>
      <c r="DH117" s="955"/>
      <c r="DI117" s="955"/>
      <c r="DJ117" s="955"/>
      <c r="DK117" s="956"/>
      <c r="DL117" s="957" t="s">
        <v>443</v>
      </c>
      <c r="DM117" s="955"/>
      <c r="DN117" s="955"/>
      <c r="DO117" s="955"/>
      <c r="DP117" s="956"/>
      <c r="DQ117" s="957" t="s">
        <v>443</v>
      </c>
      <c r="DR117" s="955"/>
      <c r="DS117" s="955"/>
      <c r="DT117" s="955"/>
      <c r="DU117" s="956"/>
      <c r="DV117" s="958" t="s">
        <v>443</v>
      </c>
      <c r="DW117" s="959"/>
      <c r="DX117" s="959"/>
      <c r="DY117" s="959"/>
      <c r="DZ117" s="960"/>
    </row>
    <row r="118" spans="1:130" s="221" customFormat="1" ht="26.25" customHeight="1" x14ac:dyDescent="0.15">
      <c r="A118" s="908" t="s">
        <v>438</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435</v>
      </c>
      <c r="AB118" s="889"/>
      <c r="AC118" s="889"/>
      <c r="AD118" s="889"/>
      <c r="AE118" s="890"/>
      <c r="AF118" s="888" t="s">
        <v>436</v>
      </c>
      <c r="AG118" s="889"/>
      <c r="AH118" s="889"/>
      <c r="AI118" s="889"/>
      <c r="AJ118" s="890"/>
      <c r="AK118" s="888" t="s">
        <v>310</v>
      </c>
      <c r="AL118" s="889"/>
      <c r="AM118" s="889"/>
      <c r="AN118" s="889"/>
      <c r="AO118" s="890"/>
      <c r="AP118" s="966" t="s">
        <v>437</v>
      </c>
      <c r="AQ118" s="967"/>
      <c r="AR118" s="967"/>
      <c r="AS118" s="967"/>
      <c r="AT118" s="968"/>
      <c r="AU118" s="904"/>
      <c r="AV118" s="905"/>
      <c r="AW118" s="905"/>
      <c r="AX118" s="905"/>
      <c r="AY118" s="905"/>
      <c r="AZ118" s="969" t="s">
        <v>470</v>
      </c>
      <c r="BA118" s="961"/>
      <c r="BB118" s="961"/>
      <c r="BC118" s="961"/>
      <c r="BD118" s="961"/>
      <c r="BE118" s="961"/>
      <c r="BF118" s="961"/>
      <c r="BG118" s="961"/>
      <c r="BH118" s="961"/>
      <c r="BI118" s="961"/>
      <c r="BJ118" s="961"/>
      <c r="BK118" s="961"/>
      <c r="BL118" s="961"/>
      <c r="BM118" s="961"/>
      <c r="BN118" s="961"/>
      <c r="BO118" s="961"/>
      <c r="BP118" s="962"/>
      <c r="BQ118" s="995" t="s">
        <v>443</v>
      </c>
      <c r="BR118" s="996"/>
      <c r="BS118" s="996"/>
      <c r="BT118" s="996"/>
      <c r="BU118" s="996"/>
      <c r="BV118" s="996" t="s">
        <v>446</v>
      </c>
      <c r="BW118" s="996"/>
      <c r="BX118" s="996"/>
      <c r="BY118" s="996"/>
      <c r="BZ118" s="996"/>
      <c r="CA118" s="996" t="s">
        <v>443</v>
      </c>
      <c r="CB118" s="996"/>
      <c r="CC118" s="996"/>
      <c r="CD118" s="996"/>
      <c r="CE118" s="996"/>
      <c r="CF118" s="916" t="s">
        <v>443</v>
      </c>
      <c r="CG118" s="917"/>
      <c r="CH118" s="917"/>
      <c r="CI118" s="917"/>
      <c r="CJ118" s="917"/>
      <c r="CK118" s="944"/>
      <c r="CL118" s="945"/>
      <c r="CM118" s="918" t="s">
        <v>471</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397</v>
      </c>
      <c r="DH118" s="955"/>
      <c r="DI118" s="955"/>
      <c r="DJ118" s="955"/>
      <c r="DK118" s="956"/>
      <c r="DL118" s="957" t="s">
        <v>448</v>
      </c>
      <c r="DM118" s="955"/>
      <c r="DN118" s="955"/>
      <c r="DO118" s="955"/>
      <c r="DP118" s="956"/>
      <c r="DQ118" s="957" t="s">
        <v>446</v>
      </c>
      <c r="DR118" s="955"/>
      <c r="DS118" s="955"/>
      <c r="DT118" s="955"/>
      <c r="DU118" s="956"/>
      <c r="DV118" s="958" t="s">
        <v>443</v>
      </c>
      <c r="DW118" s="959"/>
      <c r="DX118" s="959"/>
      <c r="DY118" s="959"/>
      <c r="DZ118" s="960"/>
    </row>
    <row r="119" spans="1:130" s="221" customFormat="1" ht="26.25" customHeight="1" x14ac:dyDescent="0.15">
      <c r="A119" s="1052" t="s">
        <v>441</v>
      </c>
      <c r="B119" s="943"/>
      <c r="C119" s="925" t="s">
        <v>442</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451</v>
      </c>
      <c r="AB119" s="896"/>
      <c r="AC119" s="896"/>
      <c r="AD119" s="896"/>
      <c r="AE119" s="897"/>
      <c r="AF119" s="898" t="s">
        <v>443</v>
      </c>
      <c r="AG119" s="896"/>
      <c r="AH119" s="896"/>
      <c r="AI119" s="896"/>
      <c r="AJ119" s="897"/>
      <c r="AK119" s="898" t="s">
        <v>446</v>
      </c>
      <c r="AL119" s="896"/>
      <c r="AM119" s="896"/>
      <c r="AN119" s="896"/>
      <c r="AO119" s="897"/>
      <c r="AP119" s="899" t="s">
        <v>397</v>
      </c>
      <c r="AQ119" s="900"/>
      <c r="AR119" s="900"/>
      <c r="AS119" s="900"/>
      <c r="AT119" s="901"/>
      <c r="AU119" s="906"/>
      <c r="AV119" s="907"/>
      <c r="AW119" s="907"/>
      <c r="AX119" s="907"/>
      <c r="AY119" s="907"/>
      <c r="AZ119" s="242" t="s">
        <v>192</v>
      </c>
      <c r="BA119" s="242"/>
      <c r="BB119" s="242"/>
      <c r="BC119" s="242"/>
      <c r="BD119" s="242"/>
      <c r="BE119" s="242"/>
      <c r="BF119" s="242"/>
      <c r="BG119" s="242"/>
      <c r="BH119" s="242"/>
      <c r="BI119" s="242"/>
      <c r="BJ119" s="242"/>
      <c r="BK119" s="242"/>
      <c r="BL119" s="242"/>
      <c r="BM119" s="242"/>
      <c r="BN119" s="242"/>
      <c r="BO119" s="973" t="s">
        <v>472</v>
      </c>
      <c r="BP119" s="1001"/>
      <c r="BQ119" s="995">
        <v>5191128</v>
      </c>
      <c r="BR119" s="996"/>
      <c r="BS119" s="996"/>
      <c r="BT119" s="996"/>
      <c r="BU119" s="996"/>
      <c r="BV119" s="996">
        <v>5487767</v>
      </c>
      <c r="BW119" s="996"/>
      <c r="BX119" s="996"/>
      <c r="BY119" s="996"/>
      <c r="BZ119" s="996"/>
      <c r="CA119" s="996">
        <v>5456388</v>
      </c>
      <c r="CB119" s="996"/>
      <c r="CC119" s="996"/>
      <c r="CD119" s="996"/>
      <c r="CE119" s="996"/>
      <c r="CF119" s="997"/>
      <c r="CG119" s="998"/>
      <c r="CH119" s="998"/>
      <c r="CI119" s="998"/>
      <c r="CJ119" s="999"/>
      <c r="CK119" s="946"/>
      <c r="CL119" s="947"/>
      <c r="CM119" s="969" t="s">
        <v>473</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443</v>
      </c>
      <c r="DH119" s="982"/>
      <c r="DI119" s="982"/>
      <c r="DJ119" s="982"/>
      <c r="DK119" s="983"/>
      <c r="DL119" s="981" t="s">
        <v>397</v>
      </c>
      <c r="DM119" s="982"/>
      <c r="DN119" s="982"/>
      <c r="DO119" s="982"/>
      <c r="DP119" s="983"/>
      <c r="DQ119" s="981" t="s">
        <v>448</v>
      </c>
      <c r="DR119" s="982"/>
      <c r="DS119" s="982"/>
      <c r="DT119" s="982"/>
      <c r="DU119" s="983"/>
      <c r="DV119" s="984" t="s">
        <v>443</v>
      </c>
      <c r="DW119" s="985"/>
      <c r="DX119" s="985"/>
      <c r="DY119" s="985"/>
      <c r="DZ119" s="986"/>
    </row>
    <row r="120" spans="1:130" s="221" customFormat="1" ht="26.25" customHeight="1" x14ac:dyDescent="0.15">
      <c r="A120" s="1053"/>
      <c r="B120" s="945"/>
      <c r="C120" s="918" t="s">
        <v>447</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446</v>
      </c>
      <c r="AB120" s="955"/>
      <c r="AC120" s="955"/>
      <c r="AD120" s="955"/>
      <c r="AE120" s="956"/>
      <c r="AF120" s="957" t="s">
        <v>446</v>
      </c>
      <c r="AG120" s="955"/>
      <c r="AH120" s="955"/>
      <c r="AI120" s="955"/>
      <c r="AJ120" s="956"/>
      <c r="AK120" s="957" t="s">
        <v>446</v>
      </c>
      <c r="AL120" s="955"/>
      <c r="AM120" s="955"/>
      <c r="AN120" s="955"/>
      <c r="AO120" s="956"/>
      <c r="AP120" s="958" t="s">
        <v>397</v>
      </c>
      <c r="AQ120" s="959"/>
      <c r="AR120" s="959"/>
      <c r="AS120" s="959"/>
      <c r="AT120" s="960"/>
      <c r="AU120" s="987" t="s">
        <v>474</v>
      </c>
      <c r="AV120" s="988"/>
      <c r="AW120" s="988"/>
      <c r="AX120" s="988"/>
      <c r="AY120" s="989"/>
      <c r="AZ120" s="925" t="s">
        <v>475</v>
      </c>
      <c r="BA120" s="893"/>
      <c r="BB120" s="893"/>
      <c r="BC120" s="893"/>
      <c r="BD120" s="893"/>
      <c r="BE120" s="893"/>
      <c r="BF120" s="893"/>
      <c r="BG120" s="893"/>
      <c r="BH120" s="893"/>
      <c r="BI120" s="893"/>
      <c r="BJ120" s="893"/>
      <c r="BK120" s="893"/>
      <c r="BL120" s="893"/>
      <c r="BM120" s="893"/>
      <c r="BN120" s="893"/>
      <c r="BO120" s="893"/>
      <c r="BP120" s="894"/>
      <c r="BQ120" s="926">
        <v>1588022</v>
      </c>
      <c r="BR120" s="927"/>
      <c r="BS120" s="927"/>
      <c r="BT120" s="927"/>
      <c r="BU120" s="927"/>
      <c r="BV120" s="927">
        <v>1653970</v>
      </c>
      <c r="BW120" s="927"/>
      <c r="BX120" s="927"/>
      <c r="BY120" s="927"/>
      <c r="BZ120" s="927"/>
      <c r="CA120" s="927">
        <v>1994659</v>
      </c>
      <c r="CB120" s="927"/>
      <c r="CC120" s="927"/>
      <c r="CD120" s="927"/>
      <c r="CE120" s="927"/>
      <c r="CF120" s="940">
        <v>97.1</v>
      </c>
      <c r="CG120" s="941"/>
      <c r="CH120" s="941"/>
      <c r="CI120" s="941"/>
      <c r="CJ120" s="941"/>
      <c r="CK120" s="1002" t="s">
        <v>476</v>
      </c>
      <c r="CL120" s="1003"/>
      <c r="CM120" s="1003"/>
      <c r="CN120" s="1003"/>
      <c r="CO120" s="1004"/>
      <c r="CP120" s="1010" t="s">
        <v>477</v>
      </c>
      <c r="CQ120" s="1011"/>
      <c r="CR120" s="1011"/>
      <c r="CS120" s="1011"/>
      <c r="CT120" s="1011"/>
      <c r="CU120" s="1011"/>
      <c r="CV120" s="1011"/>
      <c r="CW120" s="1011"/>
      <c r="CX120" s="1011"/>
      <c r="CY120" s="1011"/>
      <c r="CZ120" s="1011"/>
      <c r="DA120" s="1011"/>
      <c r="DB120" s="1011"/>
      <c r="DC120" s="1011"/>
      <c r="DD120" s="1011"/>
      <c r="DE120" s="1011"/>
      <c r="DF120" s="1012"/>
      <c r="DG120" s="926">
        <v>495681</v>
      </c>
      <c r="DH120" s="927"/>
      <c r="DI120" s="927"/>
      <c r="DJ120" s="927"/>
      <c r="DK120" s="927"/>
      <c r="DL120" s="927">
        <v>452221</v>
      </c>
      <c r="DM120" s="927"/>
      <c r="DN120" s="927"/>
      <c r="DO120" s="927"/>
      <c r="DP120" s="927"/>
      <c r="DQ120" s="927">
        <v>506256</v>
      </c>
      <c r="DR120" s="927"/>
      <c r="DS120" s="927"/>
      <c r="DT120" s="927"/>
      <c r="DU120" s="927"/>
      <c r="DV120" s="928">
        <v>24.6</v>
      </c>
      <c r="DW120" s="928"/>
      <c r="DX120" s="928"/>
      <c r="DY120" s="928"/>
      <c r="DZ120" s="929"/>
    </row>
    <row r="121" spans="1:130" s="221" customFormat="1" ht="26.25" customHeight="1" x14ac:dyDescent="0.15">
      <c r="A121" s="1053"/>
      <c r="B121" s="945"/>
      <c r="C121" s="970" t="s">
        <v>478</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443</v>
      </c>
      <c r="AB121" s="955"/>
      <c r="AC121" s="955"/>
      <c r="AD121" s="955"/>
      <c r="AE121" s="956"/>
      <c r="AF121" s="957" t="s">
        <v>443</v>
      </c>
      <c r="AG121" s="955"/>
      <c r="AH121" s="955"/>
      <c r="AI121" s="955"/>
      <c r="AJ121" s="956"/>
      <c r="AK121" s="957" t="s">
        <v>446</v>
      </c>
      <c r="AL121" s="955"/>
      <c r="AM121" s="955"/>
      <c r="AN121" s="955"/>
      <c r="AO121" s="956"/>
      <c r="AP121" s="958" t="s">
        <v>397</v>
      </c>
      <c r="AQ121" s="959"/>
      <c r="AR121" s="959"/>
      <c r="AS121" s="959"/>
      <c r="AT121" s="960"/>
      <c r="AU121" s="990"/>
      <c r="AV121" s="991"/>
      <c r="AW121" s="991"/>
      <c r="AX121" s="991"/>
      <c r="AY121" s="992"/>
      <c r="AZ121" s="918" t="s">
        <v>479</v>
      </c>
      <c r="BA121" s="919"/>
      <c r="BB121" s="919"/>
      <c r="BC121" s="919"/>
      <c r="BD121" s="919"/>
      <c r="BE121" s="919"/>
      <c r="BF121" s="919"/>
      <c r="BG121" s="919"/>
      <c r="BH121" s="919"/>
      <c r="BI121" s="919"/>
      <c r="BJ121" s="919"/>
      <c r="BK121" s="919"/>
      <c r="BL121" s="919"/>
      <c r="BM121" s="919"/>
      <c r="BN121" s="919"/>
      <c r="BO121" s="919"/>
      <c r="BP121" s="920"/>
      <c r="BQ121" s="921">
        <v>441651</v>
      </c>
      <c r="BR121" s="922"/>
      <c r="BS121" s="922"/>
      <c r="BT121" s="922"/>
      <c r="BU121" s="922"/>
      <c r="BV121" s="922">
        <v>460460</v>
      </c>
      <c r="BW121" s="922"/>
      <c r="BX121" s="922"/>
      <c r="BY121" s="922"/>
      <c r="BZ121" s="922"/>
      <c r="CA121" s="922">
        <v>494488</v>
      </c>
      <c r="CB121" s="922"/>
      <c r="CC121" s="922"/>
      <c r="CD121" s="922"/>
      <c r="CE121" s="922"/>
      <c r="CF121" s="916">
        <v>24.1</v>
      </c>
      <c r="CG121" s="917"/>
      <c r="CH121" s="917"/>
      <c r="CI121" s="917"/>
      <c r="CJ121" s="917"/>
      <c r="CK121" s="1005"/>
      <c r="CL121" s="1006"/>
      <c r="CM121" s="1006"/>
      <c r="CN121" s="1006"/>
      <c r="CO121" s="1007"/>
      <c r="CP121" s="1015" t="s">
        <v>480</v>
      </c>
      <c r="CQ121" s="1016"/>
      <c r="CR121" s="1016"/>
      <c r="CS121" s="1016"/>
      <c r="CT121" s="1016"/>
      <c r="CU121" s="1016"/>
      <c r="CV121" s="1016"/>
      <c r="CW121" s="1016"/>
      <c r="CX121" s="1016"/>
      <c r="CY121" s="1016"/>
      <c r="CZ121" s="1016"/>
      <c r="DA121" s="1016"/>
      <c r="DB121" s="1016"/>
      <c r="DC121" s="1016"/>
      <c r="DD121" s="1016"/>
      <c r="DE121" s="1016"/>
      <c r="DF121" s="1017"/>
      <c r="DG121" s="921">
        <v>523483</v>
      </c>
      <c r="DH121" s="922"/>
      <c r="DI121" s="922"/>
      <c r="DJ121" s="922"/>
      <c r="DK121" s="922"/>
      <c r="DL121" s="922">
        <v>457207</v>
      </c>
      <c r="DM121" s="922"/>
      <c r="DN121" s="922"/>
      <c r="DO121" s="922"/>
      <c r="DP121" s="922"/>
      <c r="DQ121" s="922">
        <v>369020</v>
      </c>
      <c r="DR121" s="922"/>
      <c r="DS121" s="922"/>
      <c r="DT121" s="922"/>
      <c r="DU121" s="922"/>
      <c r="DV121" s="923">
        <v>18</v>
      </c>
      <c r="DW121" s="923"/>
      <c r="DX121" s="923"/>
      <c r="DY121" s="923"/>
      <c r="DZ121" s="924"/>
    </row>
    <row r="122" spans="1:130" s="221" customFormat="1" ht="26.25" customHeight="1" x14ac:dyDescent="0.15">
      <c r="A122" s="1053"/>
      <c r="B122" s="945"/>
      <c r="C122" s="918" t="s">
        <v>460</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443</v>
      </c>
      <c r="AB122" s="955"/>
      <c r="AC122" s="955"/>
      <c r="AD122" s="955"/>
      <c r="AE122" s="956"/>
      <c r="AF122" s="957" t="s">
        <v>446</v>
      </c>
      <c r="AG122" s="955"/>
      <c r="AH122" s="955"/>
      <c r="AI122" s="955"/>
      <c r="AJ122" s="956"/>
      <c r="AK122" s="957" t="s">
        <v>451</v>
      </c>
      <c r="AL122" s="955"/>
      <c r="AM122" s="955"/>
      <c r="AN122" s="955"/>
      <c r="AO122" s="956"/>
      <c r="AP122" s="958" t="s">
        <v>446</v>
      </c>
      <c r="AQ122" s="959"/>
      <c r="AR122" s="959"/>
      <c r="AS122" s="959"/>
      <c r="AT122" s="960"/>
      <c r="AU122" s="990"/>
      <c r="AV122" s="991"/>
      <c r="AW122" s="991"/>
      <c r="AX122" s="991"/>
      <c r="AY122" s="992"/>
      <c r="AZ122" s="969" t="s">
        <v>481</v>
      </c>
      <c r="BA122" s="961"/>
      <c r="BB122" s="961"/>
      <c r="BC122" s="961"/>
      <c r="BD122" s="961"/>
      <c r="BE122" s="961"/>
      <c r="BF122" s="961"/>
      <c r="BG122" s="961"/>
      <c r="BH122" s="961"/>
      <c r="BI122" s="961"/>
      <c r="BJ122" s="961"/>
      <c r="BK122" s="961"/>
      <c r="BL122" s="961"/>
      <c r="BM122" s="961"/>
      <c r="BN122" s="961"/>
      <c r="BO122" s="961"/>
      <c r="BP122" s="962"/>
      <c r="BQ122" s="995">
        <v>2944588</v>
      </c>
      <c r="BR122" s="996"/>
      <c r="BS122" s="996"/>
      <c r="BT122" s="996"/>
      <c r="BU122" s="996"/>
      <c r="BV122" s="996">
        <v>3189248</v>
      </c>
      <c r="BW122" s="996"/>
      <c r="BX122" s="996"/>
      <c r="BY122" s="996"/>
      <c r="BZ122" s="996"/>
      <c r="CA122" s="996">
        <v>3197964</v>
      </c>
      <c r="CB122" s="996"/>
      <c r="CC122" s="996"/>
      <c r="CD122" s="996"/>
      <c r="CE122" s="996"/>
      <c r="CF122" s="1013">
        <v>155.69999999999999</v>
      </c>
      <c r="CG122" s="1014"/>
      <c r="CH122" s="1014"/>
      <c r="CI122" s="1014"/>
      <c r="CJ122" s="1014"/>
      <c r="CK122" s="1005"/>
      <c r="CL122" s="1006"/>
      <c r="CM122" s="1006"/>
      <c r="CN122" s="1006"/>
      <c r="CO122" s="1007"/>
      <c r="CP122" s="1015" t="s">
        <v>482</v>
      </c>
      <c r="CQ122" s="1016"/>
      <c r="CR122" s="1016"/>
      <c r="CS122" s="1016"/>
      <c r="CT122" s="1016"/>
      <c r="CU122" s="1016"/>
      <c r="CV122" s="1016"/>
      <c r="CW122" s="1016"/>
      <c r="CX122" s="1016"/>
      <c r="CY122" s="1016"/>
      <c r="CZ122" s="1016"/>
      <c r="DA122" s="1016"/>
      <c r="DB122" s="1016"/>
      <c r="DC122" s="1016"/>
      <c r="DD122" s="1016"/>
      <c r="DE122" s="1016"/>
      <c r="DF122" s="1017"/>
      <c r="DG122" s="921">
        <v>345900</v>
      </c>
      <c r="DH122" s="922"/>
      <c r="DI122" s="922"/>
      <c r="DJ122" s="922"/>
      <c r="DK122" s="922"/>
      <c r="DL122" s="922">
        <v>365300</v>
      </c>
      <c r="DM122" s="922"/>
      <c r="DN122" s="922"/>
      <c r="DO122" s="922"/>
      <c r="DP122" s="922"/>
      <c r="DQ122" s="922">
        <v>365300</v>
      </c>
      <c r="DR122" s="922"/>
      <c r="DS122" s="922"/>
      <c r="DT122" s="922"/>
      <c r="DU122" s="922"/>
      <c r="DV122" s="923">
        <v>17.8</v>
      </c>
      <c r="DW122" s="923"/>
      <c r="DX122" s="923"/>
      <c r="DY122" s="923"/>
      <c r="DZ122" s="924"/>
    </row>
    <row r="123" spans="1:130" s="221" customFormat="1" ht="26.25" customHeight="1" x14ac:dyDescent="0.15">
      <c r="A123" s="1053"/>
      <c r="B123" s="945"/>
      <c r="C123" s="918" t="s">
        <v>466</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448</v>
      </c>
      <c r="AB123" s="955"/>
      <c r="AC123" s="955"/>
      <c r="AD123" s="955"/>
      <c r="AE123" s="956"/>
      <c r="AF123" s="957" t="s">
        <v>397</v>
      </c>
      <c r="AG123" s="955"/>
      <c r="AH123" s="955"/>
      <c r="AI123" s="955"/>
      <c r="AJ123" s="956"/>
      <c r="AK123" s="957" t="s">
        <v>397</v>
      </c>
      <c r="AL123" s="955"/>
      <c r="AM123" s="955"/>
      <c r="AN123" s="955"/>
      <c r="AO123" s="956"/>
      <c r="AP123" s="958" t="s">
        <v>397</v>
      </c>
      <c r="AQ123" s="959"/>
      <c r="AR123" s="959"/>
      <c r="AS123" s="959"/>
      <c r="AT123" s="960"/>
      <c r="AU123" s="993"/>
      <c r="AV123" s="994"/>
      <c r="AW123" s="994"/>
      <c r="AX123" s="994"/>
      <c r="AY123" s="994"/>
      <c r="AZ123" s="242" t="s">
        <v>192</v>
      </c>
      <c r="BA123" s="242"/>
      <c r="BB123" s="242"/>
      <c r="BC123" s="242"/>
      <c r="BD123" s="242"/>
      <c r="BE123" s="242"/>
      <c r="BF123" s="242"/>
      <c r="BG123" s="242"/>
      <c r="BH123" s="242"/>
      <c r="BI123" s="242"/>
      <c r="BJ123" s="242"/>
      <c r="BK123" s="242"/>
      <c r="BL123" s="242"/>
      <c r="BM123" s="242"/>
      <c r="BN123" s="242"/>
      <c r="BO123" s="973" t="s">
        <v>483</v>
      </c>
      <c r="BP123" s="1001"/>
      <c r="BQ123" s="1059">
        <v>4974261</v>
      </c>
      <c r="BR123" s="1060"/>
      <c r="BS123" s="1060"/>
      <c r="BT123" s="1060"/>
      <c r="BU123" s="1060"/>
      <c r="BV123" s="1060">
        <v>5303678</v>
      </c>
      <c r="BW123" s="1060"/>
      <c r="BX123" s="1060"/>
      <c r="BY123" s="1060"/>
      <c r="BZ123" s="1060"/>
      <c r="CA123" s="1060">
        <v>5687111</v>
      </c>
      <c r="CB123" s="1060"/>
      <c r="CC123" s="1060"/>
      <c r="CD123" s="1060"/>
      <c r="CE123" s="1060"/>
      <c r="CF123" s="997"/>
      <c r="CG123" s="998"/>
      <c r="CH123" s="998"/>
      <c r="CI123" s="998"/>
      <c r="CJ123" s="999"/>
      <c r="CK123" s="1005"/>
      <c r="CL123" s="1006"/>
      <c r="CM123" s="1006"/>
      <c r="CN123" s="1006"/>
      <c r="CO123" s="1007"/>
      <c r="CP123" s="1015" t="s">
        <v>484</v>
      </c>
      <c r="CQ123" s="1016"/>
      <c r="CR123" s="1016"/>
      <c r="CS123" s="1016"/>
      <c r="CT123" s="1016"/>
      <c r="CU123" s="1016"/>
      <c r="CV123" s="1016"/>
      <c r="CW123" s="1016"/>
      <c r="CX123" s="1016"/>
      <c r="CY123" s="1016"/>
      <c r="CZ123" s="1016"/>
      <c r="DA123" s="1016"/>
      <c r="DB123" s="1016"/>
      <c r="DC123" s="1016"/>
      <c r="DD123" s="1016"/>
      <c r="DE123" s="1016"/>
      <c r="DF123" s="1017"/>
      <c r="DG123" s="954" t="s">
        <v>397</v>
      </c>
      <c r="DH123" s="955"/>
      <c r="DI123" s="955"/>
      <c r="DJ123" s="955"/>
      <c r="DK123" s="956"/>
      <c r="DL123" s="957" t="s">
        <v>397</v>
      </c>
      <c r="DM123" s="955"/>
      <c r="DN123" s="955"/>
      <c r="DO123" s="955"/>
      <c r="DP123" s="956"/>
      <c r="DQ123" s="957" t="s">
        <v>448</v>
      </c>
      <c r="DR123" s="955"/>
      <c r="DS123" s="955"/>
      <c r="DT123" s="955"/>
      <c r="DU123" s="956"/>
      <c r="DV123" s="958" t="s">
        <v>448</v>
      </c>
      <c r="DW123" s="959"/>
      <c r="DX123" s="959"/>
      <c r="DY123" s="959"/>
      <c r="DZ123" s="960"/>
    </row>
    <row r="124" spans="1:130" s="221" customFormat="1" ht="26.25" customHeight="1" thickBot="1" x14ac:dyDescent="0.2">
      <c r="A124" s="1053"/>
      <c r="B124" s="945"/>
      <c r="C124" s="918" t="s">
        <v>469</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443</v>
      </c>
      <c r="AB124" s="955"/>
      <c r="AC124" s="955"/>
      <c r="AD124" s="955"/>
      <c r="AE124" s="956"/>
      <c r="AF124" s="957" t="s">
        <v>397</v>
      </c>
      <c r="AG124" s="955"/>
      <c r="AH124" s="955"/>
      <c r="AI124" s="955"/>
      <c r="AJ124" s="956"/>
      <c r="AK124" s="957" t="s">
        <v>397</v>
      </c>
      <c r="AL124" s="955"/>
      <c r="AM124" s="955"/>
      <c r="AN124" s="955"/>
      <c r="AO124" s="956"/>
      <c r="AP124" s="958" t="s">
        <v>443</v>
      </c>
      <c r="AQ124" s="959"/>
      <c r="AR124" s="959"/>
      <c r="AS124" s="959"/>
      <c r="AT124" s="960"/>
      <c r="AU124" s="1055" t="s">
        <v>485</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v>12.3</v>
      </c>
      <c r="BR124" s="1023"/>
      <c r="BS124" s="1023"/>
      <c r="BT124" s="1023"/>
      <c r="BU124" s="1023"/>
      <c r="BV124" s="1023">
        <v>9.9</v>
      </c>
      <c r="BW124" s="1023"/>
      <c r="BX124" s="1023"/>
      <c r="BY124" s="1023"/>
      <c r="BZ124" s="1023"/>
      <c r="CA124" s="1023" t="s">
        <v>397</v>
      </c>
      <c r="CB124" s="1023"/>
      <c r="CC124" s="1023"/>
      <c r="CD124" s="1023"/>
      <c r="CE124" s="1023"/>
      <c r="CF124" s="1024"/>
      <c r="CG124" s="1025"/>
      <c r="CH124" s="1025"/>
      <c r="CI124" s="1025"/>
      <c r="CJ124" s="1026"/>
      <c r="CK124" s="1008"/>
      <c r="CL124" s="1008"/>
      <c r="CM124" s="1008"/>
      <c r="CN124" s="1008"/>
      <c r="CO124" s="1009"/>
      <c r="CP124" s="1015" t="s">
        <v>486</v>
      </c>
      <c r="CQ124" s="1016"/>
      <c r="CR124" s="1016"/>
      <c r="CS124" s="1016"/>
      <c r="CT124" s="1016"/>
      <c r="CU124" s="1016"/>
      <c r="CV124" s="1016"/>
      <c r="CW124" s="1016"/>
      <c r="CX124" s="1016"/>
      <c r="CY124" s="1016"/>
      <c r="CZ124" s="1016"/>
      <c r="DA124" s="1016"/>
      <c r="DB124" s="1016"/>
      <c r="DC124" s="1016"/>
      <c r="DD124" s="1016"/>
      <c r="DE124" s="1016"/>
      <c r="DF124" s="1017"/>
      <c r="DG124" s="1000" t="s">
        <v>451</v>
      </c>
      <c r="DH124" s="982"/>
      <c r="DI124" s="982"/>
      <c r="DJ124" s="982"/>
      <c r="DK124" s="983"/>
      <c r="DL124" s="981" t="s">
        <v>443</v>
      </c>
      <c r="DM124" s="982"/>
      <c r="DN124" s="982"/>
      <c r="DO124" s="982"/>
      <c r="DP124" s="983"/>
      <c r="DQ124" s="981" t="s">
        <v>451</v>
      </c>
      <c r="DR124" s="982"/>
      <c r="DS124" s="982"/>
      <c r="DT124" s="982"/>
      <c r="DU124" s="983"/>
      <c r="DV124" s="984" t="s">
        <v>397</v>
      </c>
      <c r="DW124" s="985"/>
      <c r="DX124" s="985"/>
      <c r="DY124" s="985"/>
      <c r="DZ124" s="986"/>
    </row>
    <row r="125" spans="1:130" s="221" customFormat="1" ht="26.25" customHeight="1" x14ac:dyDescent="0.15">
      <c r="A125" s="1053"/>
      <c r="B125" s="945"/>
      <c r="C125" s="918" t="s">
        <v>471</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451</v>
      </c>
      <c r="AB125" s="955"/>
      <c r="AC125" s="955"/>
      <c r="AD125" s="955"/>
      <c r="AE125" s="956"/>
      <c r="AF125" s="957" t="s">
        <v>452</v>
      </c>
      <c r="AG125" s="955"/>
      <c r="AH125" s="955"/>
      <c r="AI125" s="955"/>
      <c r="AJ125" s="956"/>
      <c r="AK125" s="957" t="s">
        <v>443</v>
      </c>
      <c r="AL125" s="955"/>
      <c r="AM125" s="955"/>
      <c r="AN125" s="955"/>
      <c r="AO125" s="956"/>
      <c r="AP125" s="958" t="s">
        <v>397</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487</v>
      </c>
      <c r="CL125" s="1003"/>
      <c r="CM125" s="1003"/>
      <c r="CN125" s="1003"/>
      <c r="CO125" s="1004"/>
      <c r="CP125" s="925" t="s">
        <v>488</v>
      </c>
      <c r="CQ125" s="893"/>
      <c r="CR125" s="893"/>
      <c r="CS125" s="893"/>
      <c r="CT125" s="893"/>
      <c r="CU125" s="893"/>
      <c r="CV125" s="893"/>
      <c r="CW125" s="893"/>
      <c r="CX125" s="893"/>
      <c r="CY125" s="893"/>
      <c r="CZ125" s="893"/>
      <c r="DA125" s="893"/>
      <c r="DB125" s="893"/>
      <c r="DC125" s="893"/>
      <c r="DD125" s="893"/>
      <c r="DE125" s="893"/>
      <c r="DF125" s="894"/>
      <c r="DG125" s="926" t="s">
        <v>397</v>
      </c>
      <c r="DH125" s="927"/>
      <c r="DI125" s="927"/>
      <c r="DJ125" s="927"/>
      <c r="DK125" s="927"/>
      <c r="DL125" s="927" t="s">
        <v>452</v>
      </c>
      <c r="DM125" s="927"/>
      <c r="DN125" s="927"/>
      <c r="DO125" s="927"/>
      <c r="DP125" s="927"/>
      <c r="DQ125" s="927" t="s">
        <v>443</v>
      </c>
      <c r="DR125" s="927"/>
      <c r="DS125" s="927"/>
      <c r="DT125" s="927"/>
      <c r="DU125" s="927"/>
      <c r="DV125" s="928" t="s">
        <v>443</v>
      </c>
      <c r="DW125" s="928"/>
      <c r="DX125" s="928"/>
      <c r="DY125" s="928"/>
      <c r="DZ125" s="929"/>
    </row>
    <row r="126" spans="1:130" s="221" customFormat="1" ht="26.25" customHeight="1" thickBot="1" x14ac:dyDescent="0.2">
      <c r="A126" s="1053"/>
      <c r="B126" s="945"/>
      <c r="C126" s="918" t="s">
        <v>473</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v>4659</v>
      </c>
      <c r="AB126" s="955"/>
      <c r="AC126" s="955"/>
      <c r="AD126" s="955"/>
      <c r="AE126" s="956"/>
      <c r="AF126" s="957" t="s">
        <v>451</v>
      </c>
      <c r="AG126" s="955"/>
      <c r="AH126" s="955"/>
      <c r="AI126" s="955"/>
      <c r="AJ126" s="956"/>
      <c r="AK126" s="957" t="s">
        <v>452</v>
      </c>
      <c r="AL126" s="955"/>
      <c r="AM126" s="955"/>
      <c r="AN126" s="955"/>
      <c r="AO126" s="956"/>
      <c r="AP126" s="958" t="s">
        <v>397</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489</v>
      </c>
      <c r="CQ126" s="919"/>
      <c r="CR126" s="919"/>
      <c r="CS126" s="919"/>
      <c r="CT126" s="919"/>
      <c r="CU126" s="919"/>
      <c r="CV126" s="919"/>
      <c r="CW126" s="919"/>
      <c r="CX126" s="919"/>
      <c r="CY126" s="919"/>
      <c r="CZ126" s="919"/>
      <c r="DA126" s="919"/>
      <c r="DB126" s="919"/>
      <c r="DC126" s="919"/>
      <c r="DD126" s="919"/>
      <c r="DE126" s="919"/>
      <c r="DF126" s="920"/>
      <c r="DG126" s="921" t="s">
        <v>451</v>
      </c>
      <c r="DH126" s="922"/>
      <c r="DI126" s="922"/>
      <c r="DJ126" s="922"/>
      <c r="DK126" s="922"/>
      <c r="DL126" s="922" t="s">
        <v>397</v>
      </c>
      <c r="DM126" s="922"/>
      <c r="DN126" s="922"/>
      <c r="DO126" s="922"/>
      <c r="DP126" s="922"/>
      <c r="DQ126" s="922" t="s">
        <v>451</v>
      </c>
      <c r="DR126" s="922"/>
      <c r="DS126" s="922"/>
      <c r="DT126" s="922"/>
      <c r="DU126" s="922"/>
      <c r="DV126" s="923" t="s">
        <v>443</v>
      </c>
      <c r="DW126" s="923"/>
      <c r="DX126" s="923"/>
      <c r="DY126" s="923"/>
      <c r="DZ126" s="924"/>
    </row>
    <row r="127" spans="1:130" s="221" customFormat="1" ht="26.25" customHeight="1" x14ac:dyDescent="0.15">
      <c r="A127" s="1054"/>
      <c r="B127" s="947"/>
      <c r="C127" s="969" t="s">
        <v>490</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v>155</v>
      </c>
      <c r="AB127" s="955"/>
      <c r="AC127" s="955"/>
      <c r="AD127" s="955"/>
      <c r="AE127" s="956"/>
      <c r="AF127" s="957">
        <v>102</v>
      </c>
      <c r="AG127" s="955"/>
      <c r="AH127" s="955"/>
      <c r="AI127" s="955"/>
      <c r="AJ127" s="956"/>
      <c r="AK127" s="957">
        <v>62</v>
      </c>
      <c r="AL127" s="955"/>
      <c r="AM127" s="955"/>
      <c r="AN127" s="955"/>
      <c r="AO127" s="956"/>
      <c r="AP127" s="958">
        <v>0</v>
      </c>
      <c r="AQ127" s="959"/>
      <c r="AR127" s="959"/>
      <c r="AS127" s="959"/>
      <c r="AT127" s="960"/>
      <c r="AU127" s="223"/>
      <c r="AV127" s="223"/>
      <c r="AW127" s="223"/>
      <c r="AX127" s="1027" t="s">
        <v>491</v>
      </c>
      <c r="AY127" s="1028"/>
      <c r="AZ127" s="1028"/>
      <c r="BA127" s="1028"/>
      <c r="BB127" s="1028"/>
      <c r="BC127" s="1028"/>
      <c r="BD127" s="1028"/>
      <c r="BE127" s="1029"/>
      <c r="BF127" s="1030" t="s">
        <v>492</v>
      </c>
      <c r="BG127" s="1028"/>
      <c r="BH127" s="1028"/>
      <c r="BI127" s="1028"/>
      <c r="BJ127" s="1028"/>
      <c r="BK127" s="1028"/>
      <c r="BL127" s="1029"/>
      <c r="BM127" s="1030" t="s">
        <v>493</v>
      </c>
      <c r="BN127" s="1028"/>
      <c r="BO127" s="1028"/>
      <c r="BP127" s="1028"/>
      <c r="BQ127" s="1028"/>
      <c r="BR127" s="1028"/>
      <c r="BS127" s="1029"/>
      <c r="BT127" s="1030" t="s">
        <v>494</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495</v>
      </c>
      <c r="CQ127" s="919"/>
      <c r="CR127" s="919"/>
      <c r="CS127" s="919"/>
      <c r="CT127" s="919"/>
      <c r="CU127" s="919"/>
      <c r="CV127" s="919"/>
      <c r="CW127" s="919"/>
      <c r="CX127" s="919"/>
      <c r="CY127" s="919"/>
      <c r="CZ127" s="919"/>
      <c r="DA127" s="919"/>
      <c r="DB127" s="919"/>
      <c r="DC127" s="919"/>
      <c r="DD127" s="919"/>
      <c r="DE127" s="919"/>
      <c r="DF127" s="920"/>
      <c r="DG127" s="921" t="s">
        <v>397</v>
      </c>
      <c r="DH127" s="922"/>
      <c r="DI127" s="922"/>
      <c r="DJ127" s="922"/>
      <c r="DK127" s="922"/>
      <c r="DL127" s="922" t="s">
        <v>452</v>
      </c>
      <c r="DM127" s="922"/>
      <c r="DN127" s="922"/>
      <c r="DO127" s="922"/>
      <c r="DP127" s="922"/>
      <c r="DQ127" s="922" t="s">
        <v>451</v>
      </c>
      <c r="DR127" s="922"/>
      <c r="DS127" s="922"/>
      <c r="DT127" s="922"/>
      <c r="DU127" s="922"/>
      <c r="DV127" s="923" t="s">
        <v>397</v>
      </c>
      <c r="DW127" s="923"/>
      <c r="DX127" s="923"/>
      <c r="DY127" s="923"/>
      <c r="DZ127" s="924"/>
    </row>
    <row r="128" spans="1:130" s="221" customFormat="1" ht="26.25" customHeight="1" thickBot="1" x14ac:dyDescent="0.2">
      <c r="A128" s="1037" t="s">
        <v>496</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497</v>
      </c>
      <c r="X128" s="1039"/>
      <c r="Y128" s="1039"/>
      <c r="Z128" s="1040"/>
      <c r="AA128" s="1041">
        <v>56362</v>
      </c>
      <c r="AB128" s="1042"/>
      <c r="AC128" s="1042"/>
      <c r="AD128" s="1042"/>
      <c r="AE128" s="1043"/>
      <c r="AF128" s="1044">
        <v>56582</v>
      </c>
      <c r="AG128" s="1042"/>
      <c r="AH128" s="1042"/>
      <c r="AI128" s="1042"/>
      <c r="AJ128" s="1043"/>
      <c r="AK128" s="1044">
        <v>57961</v>
      </c>
      <c r="AL128" s="1042"/>
      <c r="AM128" s="1042"/>
      <c r="AN128" s="1042"/>
      <c r="AO128" s="1043"/>
      <c r="AP128" s="1045"/>
      <c r="AQ128" s="1046"/>
      <c r="AR128" s="1046"/>
      <c r="AS128" s="1046"/>
      <c r="AT128" s="1047"/>
      <c r="AU128" s="223"/>
      <c r="AV128" s="223"/>
      <c r="AW128" s="223"/>
      <c r="AX128" s="892" t="s">
        <v>498</v>
      </c>
      <c r="AY128" s="893"/>
      <c r="AZ128" s="893"/>
      <c r="BA128" s="893"/>
      <c r="BB128" s="893"/>
      <c r="BC128" s="893"/>
      <c r="BD128" s="893"/>
      <c r="BE128" s="894"/>
      <c r="BF128" s="1048" t="s">
        <v>443</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499</v>
      </c>
      <c r="CQ128" s="722"/>
      <c r="CR128" s="722"/>
      <c r="CS128" s="722"/>
      <c r="CT128" s="722"/>
      <c r="CU128" s="722"/>
      <c r="CV128" s="722"/>
      <c r="CW128" s="722"/>
      <c r="CX128" s="722"/>
      <c r="CY128" s="722"/>
      <c r="CZ128" s="722"/>
      <c r="DA128" s="722"/>
      <c r="DB128" s="722"/>
      <c r="DC128" s="722"/>
      <c r="DD128" s="722"/>
      <c r="DE128" s="722"/>
      <c r="DF128" s="1032"/>
      <c r="DG128" s="1033" t="s">
        <v>443</v>
      </c>
      <c r="DH128" s="1034"/>
      <c r="DI128" s="1034"/>
      <c r="DJ128" s="1034"/>
      <c r="DK128" s="1034"/>
      <c r="DL128" s="1034" t="s">
        <v>443</v>
      </c>
      <c r="DM128" s="1034"/>
      <c r="DN128" s="1034"/>
      <c r="DO128" s="1034"/>
      <c r="DP128" s="1034"/>
      <c r="DQ128" s="1034" t="s">
        <v>443</v>
      </c>
      <c r="DR128" s="1034"/>
      <c r="DS128" s="1034"/>
      <c r="DT128" s="1034"/>
      <c r="DU128" s="1034"/>
      <c r="DV128" s="1035" t="s">
        <v>443</v>
      </c>
      <c r="DW128" s="1035"/>
      <c r="DX128" s="1035"/>
      <c r="DY128" s="1035"/>
      <c r="DZ128" s="1036"/>
    </row>
    <row r="129" spans="1:131" s="221" customFormat="1" ht="26.25" customHeight="1" x14ac:dyDescent="0.15">
      <c r="A129" s="930" t="s">
        <v>108</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500</v>
      </c>
      <c r="X129" s="1067"/>
      <c r="Y129" s="1067"/>
      <c r="Z129" s="1068"/>
      <c r="AA129" s="954">
        <v>2025976</v>
      </c>
      <c r="AB129" s="955"/>
      <c r="AC129" s="955"/>
      <c r="AD129" s="955"/>
      <c r="AE129" s="956"/>
      <c r="AF129" s="957">
        <v>2124945</v>
      </c>
      <c r="AG129" s="955"/>
      <c r="AH129" s="955"/>
      <c r="AI129" s="955"/>
      <c r="AJ129" s="956"/>
      <c r="AK129" s="957">
        <v>2326054</v>
      </c>
      <c r="AL129" s="955"/>
      <c r="AM129" s="955"/>
      <c r="AN129" s="955"/>
      <c r="AO129" s="956"/>
      <c r="AP129" s="1069"/>
      <c r="AQ129" s="1070"/>
      <c r="AR129" s="1070"/>
      <c r="AS129" s="1070"/>
      <c r="AT129" s="1071"/>
      <c r="AU129" s="224"/>
      <c r="AV129" s="224"/>
      <c r="AW129" s="224"/>
      <c r="AX129" s="1061" t="s">
        <v>501</v>
      </c>
      <c r="AY129" s="919"/>
      <c r="AZ129" s="919"/>
      <c r="BA129" s="919"/>
      <c r="BB129" s="919"/>
      <c r="BC129" s="919"/>
      <c r="BD129" s="919"/>
      <c r="BE129" s="920"/>
      <c r="BF129" s="1062" t="s">
        <v>443</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0" t="s">
        <v>502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503</v>
      </c>
      <c r="X130" s="1067"/>
      <c r="Y130" s="1067"/>
      <c r="Z130" s="1068"/>
      <c r="AA130" s="954">
        <v>264897</v>
      </c>
      <c r="AB130" s="955"/>
      <c r="AC130" s="955"/>
      <c r="AD130" s="955"/>
      <c r="AE130" s="956"/>
      <c r="AF130" s="957">
        <v>276393</v>
      </c>
      <c r="AG130" s="955"/>
      <c r="AH130" s="955"/>
      <c r="AI130" s="955"/>
      <c r="AJ130" s="956"/>
      <c r="AK130" s="957">
        <v>272133</v>
      </c>
      <c r="AL130" s="955"/>
      <c r="AM130" s="955"/>
      <c r="AN130" s="955"/>
      <c r="AO130" s="956"/>
      <c r="AP130" s="1069"/>
      <c r="AQ130" s="1070"/>
      <c r="AR130" s="1070"/>
      <c r="AS130" s="1070"/>
      <c r="AT130" s="1071"/>
      <c r="AU130" s="224"/>
      <c r="AV130" s="224"/>
      <c r="AW130" s="224"/>
      <c r="AX130" s="1061" t="s">
        <v>504</v>
      </c>
      <c r="AY130" s="919"/>
      <c r="AZ130" s="919"/>
      <c r="BA130" s="919"/>
      <c r="BB130" s="919"/>
      <c r="BC130" s="919"/>
      <c r="BD130" s="919"/>
      <c r="BE130" s="920"/>
      <c r="BF130" s="1097">
        <v>8.6</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505</v>
      </c>
      <c r="X131" s="1104"/>
      <c r="Y131" s="1104"/>
      <c r="Z131" s="1105"/>
      <c r="AA131" s="1000">
        <v>1761079</v>
      </c>
      <c r="AB131" s="982"/>
      <c r="AC131" s="982"/>
      <c r="AD131" s="982"/>
      <c r="AE131" s="983"/>
      <c r="AF131" s="981">
        <v>1848552</v>
      </c>
      <c r="AG131" s="982"/>
      <c r="AH131" s="982"/>
      <c r="AI131" s="982"/>
      <c r="AJ131" s="983"/>
      <c r="AK131" s="981">
        <v>2053921</v>
      </c>
      <c r="AL131" s="982"/>
      <c r="AM131" s="982"/>
      <c r="AN131" s="982"/>
      <c r="AO131" s="983"/>
      <c r="AP131" s="1106"/>
      <c r="AQ131" s="1107"/>
      <c r="AR131" s="1107"/>
      <c r="AS131" s="1107"/>
      <c r="AT131" s="1108"/>
      <c r="AU131" s="224"/>
      <c r="AV131" s="224"/>
      <c r="AW131" s="224"/>
      <c r="AX131" s="1079" t="s">
        <v>506</v>
      </c>
      <c r="AY131" s="722"/>
      <c r="AZ131" s="722"/>
      <c r="BA131" s="722"/>
      <c r="BB131" s="722"/>
      <c r="BC131" s="722"/>
      <c r="BD131" s="722"/>
      <c r="BE131" s="1032"/>
      <c r="BF131" s="1080" t="s">
        <v>507</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6" t="s">
        <v>508</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509</v>
      </c>
      <c r="W132" s="1090"/>
      <c r="X132" s="1090"/>
      <c r="Y132" s="1090"/>
      <c r="Z132" s="1091"/>
      <c r="AA132" s="1092">
        <v>9.4360900329999993</v>
      </c>
      <c r="AB132" s="1093"/>
      <c r="AC132" s="1093"/>
      <c r="AD132" s="1093"/>
      <c r="AE132" s="1094"/>
      <c r="AF132" s="1095">
        <v>8.7332679849999995</v>
      </c>
      <c r="AG132" s="1093"/>
      <c r="AH132" s="1093"/>
      <c r="AI132" s="1093"/>
      <c r="AJ132" s="1094"/>
      <c r="AK132" s="1095">
        <v>7.9049778450000003</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510</v>
      </c>
      <c r="W133" s="1073"/>
      <c r="X133" s="1073"/>
      <c r="Y133" s="1073"/>
      <c r="Z133" s="1074"/>
      <c r="AA133" s="1075">
        <v>8.3000000000000007</v>
      </c>
      <c r="AB133" s="1076"/>
      <c r="AC133" s="1076"/>
      <c r="AD133" s="1076"/>
      <c r="AE133" s="1077"/>
      <c r="AF133" s="1075">
        <v>8.8000000000000007</v>
      </c>
      <c r="AG133" s="1076"/>
      <c r="AH133" s="1076"/>
      <c r="AI133" s="1076"/>
      <c r="AJ133" s="1077"/>
      <c r="AK133" s="1075">
        <v>8.6</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zrCBkRlqZux6eUoMi5wyaP8czHowFccbSaZwdLVVeNLcnBCqq1C5bHX6wktNUEc6K1qptWDazH7Yzjnx6CQkg==" saltValue="gklXGtkZewNc+/MT6pNBx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lZVWziiNTkH/LPqta62wDjjnT70bgXpcM2BAKqOm8I9YHksUmSYJavqjNXVVUhCxL+AP/cfbjudhkaesx9NVnQ==" saltValue="1p8G97b+al8SHCLyxNDa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QJEOyphunKsL9JW9svXY7CxsT75bgqvKV3fHIlKrWJMI2oMr0603i7jnm3loEjy+s4Aape5+1Be9df1CrwjvA==" saltValue="5uR10La8f9Z0X1kl1YYl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513</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514</v>
      </c>
      <c r="AP7" s="263"/>
      <c r="AQ7" s="264" t="s">
        <v>515</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516</v>
      </c>
      <c r="AQ8" s="270" t="s">
        <v>517</v>
      </c>
      <c r="AR8" s="271" t="s">
        <v>518</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519</v>
      </c>
      <c r="AL9" s="1113"/>
      <c r="AM9" s="1113"/>
      <c r="AN9" s="1114"/>
      <c r="AO9" s="272">
        <v>632555</v>
      </c>
      <c r="AP9" s="272">
        <v>242173</v>
      </c>
      <c r="AQ9" s="273">
        <v>231388</v>
      </c>
      <c r="AR9" s="274">
        <v>4.7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520</v>
      </c>
      <c r="AL10" s="1113"/>
      <c r="AM10" s="1113"/>
      <c r="AN10" s="1114"/>
      <c r="AO10" s="275">
        <v>144102</v>
      </c>
      <c r="AP10" s="275">
        <v>55169</v>
      </c>
      <c r="AQ10" s="276">
        <v>33497</v>
      </c>
      <c r="AR10" s="277">
        <v>64.7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521</v>
      </c>
      <c r="AL11" s="1113"/>
      <c r="AM11" s="1113"/>
      <c r="AN11" s="1114"/>
      <c r="AO11" s="275">
        <v>6452</v>
      </c>
      <c r="AP11" s="275">
        <v>2470</v>
      </c>
      <c r="AQ11" s="276">
        <v>3588</v>
      </c>
      <c r="AR11" s="277">
        <v>-31.2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522</v>
      </c>
      <c r="AL12" s="1113"/>
      <c r="AM12" s="1113"/>
      <c r="AN12" s="1114"/>
      <c r="AO12" s="275" t="s">
        <v>523</v>
      </c>
      <c r="AP12" s="275" t="s">
        <v>523</v>
      </c>
      <c r="AQ12" s="276" t="s">
        <v>523</v>
      </c>
      <c r="AR12" s="277" t="s">
        <v>523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524</v>
      </c>
      <c r="AL13" s="1113"/>
      <c r="AM13" s="1113"/>
      <c r="AN13" s="1114"/>
      <c r="AO13" s="275">
        <v>69349</v>
      </c>
      <c r="AP13" s="275">
        <v>26550</v>
      </c>
      <c r="AQ13" s="276">
        <v>10932</v>
      </c>
      <c r="AR13" s="277">
        <v>142.9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525</v>
      </c>
      <c r="AL14" s="1113"/>
      <c r="AM14" s="1113"/>
      <c r="AN14" s="1114"/>
      <c r="AO14" s="275">
        <v>3841</v>
      </c>
      <c r="AP14" s="275">
        <v>1471</v>
      </c>
      <c r="AQ14" s="276">
        <v>4261</v>
      </c>
      <c r="AR14" s="277">
        <v>-65.5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526</v>
      </c>
      <c r="AL15" s="1116"/>
      <c r="AM15" s="1116"/>
      <c r="AN15" s="1117"/>
      <c r="AO15" s="275">
        <v>-47666</v>
      </c>
      <c r="AP15" s="275">
        <v>-18249</v>
      </c>
      <c r="AQ15" s="276">
        <v>-17972</v>
      </c>
      <c r="AR15" s="277">
        <v>1.5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192</v>
      </c>
      <c r="AL16" s="1116"/>
      <c r="AM16" s="1116"/>
      <c r="AN16" s="1117"/>
      <c r="AO16" s="275">
        <v>808633</v>
      </c>
      <c r="AP16" s="275">
        <v>309584</v>
      </c>
      <c r="AQ16" s="276">
        <v>265695</v>
      </c>
      <c r="AR16" s="277">
        <v>16.5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527</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528</v>
      </c>
      <c r="AP20" s="284" t="s">
        <v>529</v>
      </c>
      <c r="AQ20" s="285" t="s">
        <v>530</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531</v>
      </c>
      <c r="AL21" s="1119"/>
      <c r="AM21" s="1119"/>
      <c r="AN21" s="1120"/>
      <c r="AO21" s="288">
        <v>25.65</v>
      </c>
      <c r="AP21" s="289">
        <v>23.14</v>
      </c>
      <c r="AQ21" s="290">
        <v>2.5099999999999998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532</v>
      </c>
      <c r="AL22" s="1119"/>
      <c r="AM22" s="1119"/>
      <c r="AN22" s="1120"/>
      <c r="AO22" s="293">
        <v>97</v>
      </c>
      <c r="AP22" s="294">
        <v>95.7</v>
      </c>
      <c r="AQ22" s="295">
        <v>1.3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9" t="s">
        <v>533</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x14ac:dyDescent="0.15">
      <c r="A27" s="300"/>
      <c r="AO27" s="253"/>
      <c r="AP27" s="253"/>
      <c r="AQ27" s="253"/>
      <c r="AR27" s="253"/>
      <c r="AS27" s="253"/>
      <c r="AT27" s="253"/>
    </row>
    <row r="28" spans="1:46" ht="17.25" x14ac:dyDescent="0.15">
      <c r="A28" s="254" t="s">
        <v>534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535</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514</v>
      </c>
      <c r="AP30" s="263"/>
      <c r="AQ30" s="264" t="s">
        <v>515</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516</v>
      </c>
      <c r="AQ31" s="270" t="s">
        <v>517</v>
      </c>
      <c r="AR31" s="271" t="s">
        <v>518</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536</v>
      </c>
      <c r="AL32" s="1127"/>
      <c r="AM32" s="1127"/>
      <c r="AN32" s="1128"/>
      <c r="AO32" s="303">
        <v>363005</v>
      </c>
      <c r="AP32" s="303">
        <v>138976</v>
      </c>
      <c r="AQ32" s="304">
        <v>153945</v>
      </c>
      <c r="AR32" s="305">
        <v>-9.6999999999999993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537</v>
      </c>
      <c r="AL33" s="1127"/>
      <c r="AM33" s="1127"/>
      <c r="AN33" s="1128"/>
      <c r="AO33" s="303" t="s">
        <v>523</v>
      </c>
      <c r="AP33" s="303" t="s">
        <v>523</v>
      </c>
      <c r="AQ33" s="304" t="s">
        <v>523</v>
      </c>
      <c r="AR33" s="305" t="s">
        <v>523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538</v>
      </c>
      <c r="AL34" s="1127"/>
      <c r="AM34" s="1127"/>
      <c r="AN34" s="1128"/>
      <c r="AO34" s="303" t="s">
        <v>523</v>
      </c>
      <c r="AP34" s="303" t="s">
        <v>523</v>
      </c>
      <c r="AQ34" s="304">
        <v>4</v>
      </c>
      <c r="AR34" s="305" t="s">
        <v>523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539</v>
      </c>
      <c r="AL35" s="1127"/>
      <c r="AM35" s="1127"/>
      <c r="AN35" s="1128"/>
      <c r="AO35" s="303">
        <v>128816</v>
      </c>
      <c r="AP35" s="303">
        <v>49317</v>
      </c>
      <c r="AQ35" s="304">
        <v>31105</v>
      </c>
      <c r="AR35" s="305">
        <v>58.6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540</v>
      </c>
      <c r="AL36" s="1127"/>
      <c r="AM36" s="1127"/>
      <c r="AN36" s="1128"/>
      <c r="AO36" s="303">
        <v>573</v>
      </c>
      <c r="AP36" s="303">
        <v>219</v>
      </c>
      <c r="AQ36" s="304">
        <v>3257</v>
      </c>
      <c r="AR36" s="305">
        <v>-93.3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541</v>
      </c>
      <c r="AL37" s="1127"/>
      <c r="AM37" s="1127"/>
      <c r="AN37" s="1128"/>
      <c r="AO37" s="303">
        <v>62</v>
      </c>
      <c r="AP37" s="303">
        <v>24</v>
      </c>
      <c r="AQ37" s="304">
        <v>1590</v>
      </c>
      <c r="AR37" s="305">
        <v>-98.5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542</v>
      </c>
      <c r="AL38" s="1130"/>
      <c r="AM38" s="1130"/>
      <c r="AN38" s="1131"/>
      <c r="AO38" s="306" t="s">
        <v>523</v>
      </c>
      <c r="AP38" s="306" t="s">
        <v>523</v>
      </c>
      <c r="AQ38" s="307">
        <v>20</v>
      </c>
      <c r="AR38" s="295" t="s">
        <v>523</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543</v>
      </c>
      <c r="AL39" s="1130"/>
      <c r="AM39" s="1130"/>
      <c r="AN39" s="1131"/>
      <c r="AO39" s="303">
        <v>-57961</v>
      </c>
      <c r="AP39" s="303">
        <v>-22190</v>
      </c>
      <c r="AQ39" s="304">
        <v>-7358</v>
      </c>
      <c r="AR39" s="305">
        <v>201.6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544</v>
      </c>
      <c r="AL40" s="1127"/>
      <c r="AM40" s="1127"/>
      <c r="AN40" s="1128"/>
      <c r="AO40" s="303">
        <v>-272133</v>
      </c>
      <c r="AP40" s="303">
        <v>-104186</v>
      </c>
      <c r="AQ40" s="304">
        <v>-130450</v>
      </c>
      <c r="AR40" s="305">
        <v>-20.100000000000001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303</v>
      </c>
      <c r="AL41" s="1133"/>
      <c r="AM41" s="1133"/>
      <c r="AN41" s="1134"/>
      <c r="AO41" s="303">
        <v>162362</v>
      </c>
      <c r="AP41" s="303">
        <v>62160</v>
      </c>
      <c r="AQ41" s="304">
        <v>52112</v>
      </c>
      <c r="AR41" s="305">
        <v>19.3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545</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547</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514</v>
      </c>
      <c r="AN49" s="1123" t="s">
        <v>548</v>
      </c>
      <c r="AO49" s="1124"/>
      <c r="AP49" s="1124"/>
      <c r="AQ49" s="1124"/>
      <c r="AR49" s="1125"/>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549</v>
      </c>
      <c r="AO50" s="320" t="s">
        <v>550</v>
      </c>
      <c r="AP50" s="321" t="s">
        <v>551</v>
      </c>
      <c r="AQ50" s="322" t="s">
        <v>552</v>
      </c>
      <c r="AR50" s="323" t="s">
        <v>553</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554</v>
      </c>
      <c r="AL51" s="316"/>
      <c r="AM51" s="324">
        <v>431047</v>
      </c>
      <c r="AN51" s="325">
        <v>149721</v>
      </c>
      <c r="AO51" s="326">
        <v>-15.6</v>
      </c>
      <c r="AP51" s="327">
        <v>291173</v>
      </c>
      <c r="AQ51" s="328">
        <v>-0.3</v>
      </c>
      <c r="AR51" s="329">
        <v>-15.3</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555</v>
      </c>
      <c r="AM52" s="332">
        <v>179378</v>
      </c>
      <c r="AN52" s="333">
        <v>62306</v>
      </c>
      <c r="AO52" s="334">
        <v>-10.7</v>
      </c>
      <c r="AP52" s="335">
        <v>119071</v>
      </c>
      <c r="AQ52" s="336">
        <v>-6.7</v>
      </c>
      <c r="AR52" s="337">
        <v>-4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556</v>
      </c>
      <c r="AL53" s="316"/>
      <c r="AM53" s="324">
        <v>277005</v>
      </c>
      <c r="AN53" s="325">
        <v>99463</v>
      </c>
      <c r="AO53" s="326">
        <v>-33.6</v>
      </c>
      <c r="AP53" s="327">
        <v>271581</v>
      </c>
      <c r="AQ53" s="328">
        <v>-6.7</v>
      </c>
      <c r="AR53" s="329">
        <v>-26.9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555</v>
      </c>
      <c r="AM54" s="332">
        <v>90292</v>
      </c>
      <c r="AN54" s="333">
        <v>32421</v>
      </c>
      <c r="AO54" s="334">
        <v>-48</v>
      </c>
      <c r="AP54" s="335">
        <v>117844</v>
      </c>
      <c r="AQ54" s="336">
        <v>-1</v>
      </c>
      <c r="AR54" s="337">
        <v>-47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557</v>
      </c>
      <c r="AL55" s="316"/>
      <c r="AM55" s="324">
        <v>311704</v>
      </c>
      <c r="AN55" s="325">
        <v>114471</v>
      </c>
      <c r="AO55" s="326">
        <v>15.1</v>
      </c>
      <c r="AP55" s="327">
        <v>268375</v>
      </c>
      <c r="AQ55" s="328">
        <v>-1.2</v>
      </c>
      <c r="AR55" s="329">
        <v>16.3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555</v>
      </c>
      <c r="AM56" s="332">
        <v>45132</v>
      </c>
      <c r="AN56" s="333">
        <v>16574</v>
      </c>
      <c r="AO56" s="334">
        <v>-48.9</v>
      </c>
      <c r="AP56" s="335">
        <v>119602</v>
      </c>
      <c r="AQ56" s="336">
        <v>1.5</v>
      </c>
      <c r="AR56" s="337">
        <v>-50.4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558</v>
      </c>
      <c r="AL57" s="316"/>
      <c r="AM57" s="324">
        <v>431979</v>
      </c>
      <c r="AN57" s="325">
        <v>161126</v>
      </c>
      <c r="AO57" s="326">
        <v>40.799999999999997</v>
      </c>
      <c r="AP57" s="327">
        <v>301035</v>
      </c>
      <c r="AQ57" s="328">
        <v>12.2</v>
      </c>
      <c r="AR57" s="329">
        <v>28.6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555</v>
      </c>
      <c r="AM58" s="332">
        <v>195708</v>
      </c>
      <c r="AN58" s="333">
        <v>72998</v>
      </c>
      <c r="AO58" s="334">
        <v>340.4</v>
      </c>
      <c r="AP58" s="335">
        <v>154376</v>
      </c>
      <c r="AQ58" s="336">
        <v>29.1</v>
      </c>
      <c r="AR58" s="337">
        <v>311.3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559</v>
      </c>
      <c r="AL59" s="316"/>
      <c r="AM59" s="324">
        <v>390957</v>
      </c>
      <c r="AN59" s="325">
        <v>149677</v>
      </c>
      <c r="AO59" s="326">
        <v>-7.1</v>
      </c>
      <c r="AP59" s="327">
        <v>277467</v>
      </c>
      <c r="AQ59" s="328">
        <v>-7.8</v>
      </c>
      <c r="AR59" s="329">
        <v>0.7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555</v>
      </c>
      <c r="AM60" s="332">
        <v>155163</v>
      </c>
      <c r="AN60" s="333">
        <v>59404</v>
      </c>
      <c r="AO60" s="334">
        <v>-18.600000000000001</v>
      </c>
      <c r="AP60" s="335">
        <v>128378</v>
      </c>
      <c r="AQ60" s="336">
        <v>-16.8</v>
      </c>
      <c r="AR60" s="337">
        <v>-1.8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560</v>
      </c>
      <c r="AL61" s="338"/>
      <c r="AM61" s="339">
        <v>368538</v>
      </c>
      <c r="AN61" s="340">
        <v>134892</v>
      </c>
      <c r="AO61" s="341">
        <v>-0.1</v>
      </c>
      <c r="AP61" s="342">
        <v>281926</v>
      </c>
      <c r="AQ61" s="343">
        <v>-0.8</v>
      </c>
      <c r="AR61" s="329">
        <v>0.7</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555</v>
      </c>
      <c r="AM62" s="332">
        <v>133135</v>
      </c>
      <c r="AN62" s="333">
        <v>48741</v>
      </c>
      <c r="AO62" s="334">
        <v>42.8</v>
      </c>
      <c r="AP62" s="335">
        <v>127854</v>
      </c>
      <c r="AQ62" s="336">
        <v>1.2</v>
      </c>
      <c r="AR62" s="337">
        <v>41.6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4KKSAI0EZofzKwm9Ewg+VHbnBQATHs1p+ugdOtqEM48hss3hL4fY56fNrnpqNW3EsxkDgbtUIGx59FtobF5jQw==" saltValue="qxGKy5AyV+r9vu6J6uaC1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562</v>
      </c>
    </row>
    <row r="121" spans="125:125" ht="13.5" hidden="1" customHeight="1" x14ac:dyDescent="0.15">
      <c r="DU121" s="250"/>
    </row>
  </sheetData>
  <sheetProtection algorithmName="SHA-512" hashValue="o0SPfm6GYDom4SqbiaWnVjpOwWPWXDUHtjZkPeLxeZZIqZEinjAvbkI2KT8GbkxyBY33bxmFfv6K4FTFeCmJCQ==" saltValue="2qDiX0o68et2X5v1pK2O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563</v>
      </c>
    </row>
  </sheetData>
  <sheetProtection algorithmName="SHA-512" hashValue="+tV95zZzbHBMux0UaYImWWTmqrcKm389LSHf7neAIErQupdkQsxt4y5eMygYUdSb+FBKptZQf0dRoH8asPLP5g==" saltValue="AWrolqjBcpoWFH1zWjvH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5" t="s">
        <v>3</v>
      </c>
      <c r="D47" s="1135"/>
      <c r="E47" s="1136"/>
      <c r="F47" s="11">
        <v>23.13</v>
      </c>
      <c r="G47" s="12">
        <v>21.89</v>
      </c>
      <c r="H47" s="12">
        <v>21.81</v>
      </c>
      <c r="I47" s="12">
        <v>21.05</v>
      </c>
      <c r="J47" s="13">
        <v>28.2</v>
      </c>
    </row>
    <row r="48" spans="2:10" ht="57.75" customHeight="1" x14ac:dyDescent="0.15">
      <c r="B48" s="14"/>
      <c r="C48" s="1137" t="s">
        <v>4</v>
      </c>
      <c r="D48" s="1137"/>
      <c r="E48" s="1138"/>
      <c r="F48" s="15">
        <v>6.46</v>
      </c>
      <c r="G48" s="16">
        <v>4.95</v>
      </c>
      <c r="H48" s="16">
        <v>5.3</v>
      </c>
      <c r="I48" s="16">
        <v>5.3</v>
      </c>
      <c r="J48" s="17">
        <v>4.34</v>
      </c>
    </row>
    <row r="49" spans="2:10" ht="57.75" customHeight="1" thickBot="1" x14ac:dyDescent="0.2">
      <c r="B49" s="18"/>
      <c r="C49" s="1139" t="s">
        <v>5</v>
      </c>
      <c r="D49" s="1139"/>
      <c r="E49" s="1140"/>
      <c r="F49" s="19" t="s">
        <v>569</v>
      </c>
      <c r="G49" s="20" t="s">
        <v>570</v>
      </c>
      <c r="H49" s="20" t="s">
        <v>571</v>
      </c>
      <c r="I49" s="20" t="s">
        <v>572</v>
      </c>
      <c r="J49" s="21">
        <v>6.75</v>
      </c>
    </row>
    <row r="50" spans="2:10" x14ac:dyDescent="0.15"/>
  </sheetData>
  <sheetProtection algorithmName="SHA-512" hashValue="GFGFlo5OSvq8teIxeZQ5Ub7G840sSm8Mt/fvQFQK3JJ87jZl3KQ02vrHmEJ0QD4aHeL14sAVx3+wUg2u/JqgKQ==" saltValue="MpNYiBlHjGsHtvgodDkP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2023-03-14T07:58:04Z</cp:lastPrinted>
  <dcterms:created xsi:type="dcterms:W3CDTF">2023-02-20T03:28:30Z</dcterms:created>
  <dcterms:modified xsi:type="dcterms:W3CDTF">2023-10-26T04:05:32Z</dcterms:modified>
  <cp:category/>
</cp:coreProperties>
</file>