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02 上下水道係\07 経営比較分析関係\06 令和2年度\01 公営企業に係る経営比較分析表（令和元年度決算）の分析等について\"/>
    </mc:Choice>
  </mc:AlternateContent>
  <workbookProtection workbookAlgorithmName="SHA-512" workbookHashValue="uv1tRyCZec+8cPlaZsofoP7IdWPlFJIpjnA220RA5d8KTJ6f4Q0aOO006y/dY0ZkX2mhqeJX3WlTrhd8AF2wig==" workbookSaltValue="5yXUGAnMOJbf+3m/mGn+JQ==" workbookSpinCount="100000" lockStructure="1"/>
  <bookViews>
    <workbookView xWindow="0" yWindow="0" windowWidth="21600" windowHeight="100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<sst xmlns="http://schemas.openxmlformats.org/spreadsheetml/2006/main" count="228" uniqueCount="113">
  <si>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</si>
  <si>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</si>
  <si>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</si>
  <si>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</si>
  <si>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</si>
  <si>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</si>
  <si>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</si>
  <si>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</si>
  <si>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</si>
  <si>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</si>
  <si>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</si>
  <si>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</si>
  <si>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</si>
  <si>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</si>
  <si>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</si>
  <si>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</si>
  <si>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</si>
  <si>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</si>
  <si>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</si>
  <si>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</si>
  <si>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</si>
  <si>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</si>
  <si>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</si>
  <si>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</si>
  <si>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</si>
  <si>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</si>
  <si>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</si>
  <si>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</si>
  <si>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</si>
  <si>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</si>
  <si>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</si>
  <si>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</si>
  <si>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</si>
  <si>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</si>
  <si>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</si>
  <si>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</si>
  <si>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</si>
  <si>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</si>
  <si>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</si>
  <si>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</si>
  <si>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</si>
  <si>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</si>
  <si>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</si>
  <si>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</si>
  <si>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</si>
  <si>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</si>
  <si>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</si>
  <si>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</si>
  <si>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</si>
  <si>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</si>
  <si>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</si>
  <si>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</si>
  <si>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</si>
  <si>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</si>
  <si>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</si>
  <si>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</si>
  <si>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</si>
  <si>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</si>
  <si>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</si>
  <si>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</si>
  <si>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</si>
  <si>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</si>
  <si>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</si>
  <si>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</si>
  <si>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</si>
  <si>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</si>
  <si>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</si>
  <si>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</si>
  <si>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</si>
  <si>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</si>
  <si>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</si>
  <si>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</si>
  <si>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</si>
  <si>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</si>
  <si>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</si>
  <si>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</si>
  <si>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</si>
  <si>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</si>
  <si>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</si>
  <si>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</si>
  <si>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</si>
  <si>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</si>
  <si>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</si>
  <si>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</si>
  <si>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</si>
  <si>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</si>
  <si>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</si>
  <si>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</si>
  <si>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</si>
  <si>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</si>
  <si>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</si>
  <si>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</si>
  <si>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</si>
  <si>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愛別町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</si>
  <si>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</si>
  <si>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</si>
  <si>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</si>
  <si>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</si>
  <si>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</si>
  <si>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</si>
  <si>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</si>
  <si>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</si>
  <si>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</si>
  <si>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</si>
  <si>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</si>
  <si>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</si>
  <si>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</si>
  <si>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</si>
  <si>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</si>
  <si>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</si>
  <si>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①経常収支比率②累積欠損金比率について、類似団体と比較すると健全な経営を行えているが、一般会計からの繰入金によるところが大きい状況にあります。
　⑤料金回収率については⑦施設利用率からも分かるとおり、現在の人口規模に対し、過大であることもあり、給水収益により給水に係る費用を賄えている状況になく、⑥給水原価についても類似団体と比較すると高くなっているのが現状です。
　また、管路の更新がされていない地区における漏水や、北海道の寒い地域である特性から橋梁添架管の凍結防止のため管から水を出し続けていることが要因として、⑧有収率について類似団体と比較すると低い水準となっていると考えます。</t>
    <phoneticPr fontId="4"/>
  </si>
  <si>
    <t>　当町では、毎年法定耐用年数を超える管路が出てくることもあり、順次配水管の布設替え工事を行っていたところではあるが、配水管を新設した当時の1年あたりの距離が長いため、②管路経年化率が急増した。</t>
    <rPh sb="58" eb="61">
      <t>ハイスイカン</t>
    </rPh>
    <rPh sb="62" eb="64">
      <t>シンセツ</t>
    </rPh>
    <rPh sb="66" eb="68">
      <t>トウジ</t>
    </rPh>
    <rPh sb="70" eb="71">
      <t>ネン</t>
    </rPh>
    <rPh sb="75" eb="77">
      <t>キョリ</t>
    </rPh>
    <rPh sb="78" eb="79">
      <t>ナガ</t>
    </rPh>
    <rPh sb="91" eb="93">
      <t>キュウゾウ</t>
    </rPh>
    <phoneticPr fontId="4"/>
  </si>
  <si>
    <t>　給水人口減少や節水意識の高まりにより、給水収益の増加を見込むのは難しい状況であり、更なる経費削減や水道未加入者への加入促進等に努めていき、料金改定も検討していく予定です。
　また、有収率が低水準で推移している問題への対策として、上記したとおり管路の更新事業を行っているため、今後は漏水量が減少すると見込んでおり、有収率が類似団体と同程度まで回復し、経営全体として上向きになると考えます。
　さらに、平成28年度に経営戦略を策定していることもあり、今後当戦略に沿った経営をしていきます。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</si>
</sst>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1.08</c:v>
                </c:pt>
                <c:pt idx="1">
                  <c:v>0.62</c:v>
                </c:pt>
                <c:pt idx="2">
                  <c:v>2.04</c:v>
                </c:pt>
                <c:pt idx="3">
                  <c:v>0.95</c:v>
                </c:pt>
                <c:pt idx="4">
                  <c:v>1.4</c:v>
                </c:pt>
              </c:numCache>
            </c:numRef>
          </c:val>
          <c:extLst>
            <c:ext xmlns:c16="http://schemas.microsoft.com/office/drawing/2014/chart" uri="{C3380CC4-5D6E-409C-BE32-E72D297353CC}">
              <c16:uniqueId val="{00000000-C279-4384-9D6B-CE5B4C5A6F6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0.67</c:v>
                </c:pt>
                <c:pt idx="2">
                  <c:v>0.52</c:v>
                </c:pt>
                <c:pt idx="3">
                  <c:v>0.46</c:v>
                </c:pt>
                <c:pt idx="4">
                  <c:v>0.43</c:v>
                </c:pt>
              </c:numCache>
            </c:numRef>
          </c:val>
          <c:smooth val="0"/>
          <c:extLst>
            <c:ext xmlns:c16="http://schemas.microsoft.com/office/drawing/2014/chart" uri="{C3380CC4-5D6E-409C-BE32-E72D297353CC}">
              <c16:uniqueId val="{00000001-C279-4384-9D6B-CE5B4C5A6F6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44.69</c:v>
                </c:pt>
                <c:pt idx="1">
                  <c:v>43.59</c:v>
                </c:pt>
                <c:pt idx="2">
                  <c:v>45.9</c:v>
                </c:pt>
                <c:pt idx="3">
                  <c:v>42.67</c:v>
                </c:pt>
                <c:pt idx="4">
                  <c:v>39.99</c:v>
                </c:pt>
              </c:numCache>
            </c:numRef>
          </c:val>
          <c:extLst>
            <c:ext xmlns:c16="http://schemas.microsoft.com/office/drawing/2014/chart" uri="{C3380CC4-5D6E-409C-BE32-E72D297353CC}">
              <c16:uniqueId val="{00000000-14EC-497B-B013-C35628DA35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48.71</c:v>
                </c:pt>
                <c:pt idx="1">
                  <c:v>50.04</c:v>
                </c:pt>
                <c:pt idx="2">
                  <c:v>47.18</c:v>
                </c:pt>
                <c:pt idx="3">
                  <c:v>45.73</c:v>
                </c:pt>
                <c:pt idx="4">
                  <c:v>49.01</c:v>
                </c:pt>
              </c:numCache>
            </c:numRef>
          </c:val>
          <c:smooth val="0"/>
          <c:extLst>
            <c:ext xmlns:c16="http://schemas.microsoft.com/office/drawing/2014/chart" uri="{C3380CC4-5D6E-409C-BE32-E72D297353CC}">
              <c16:uniqueId val="{00000001-14EC-497B-B013-C35628DA35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61.61</c:v>
                </c:pt>
                <c:pt idx="1">
                  <c:v>63.35</c:v>
                </c:pt>
                <c:pt idx="2">
                  <c:v>60.58</c:v>
                </c:pt>
                <c:pt idx="3">
                  <c:v>63.92</c:v>
                </c:pt>
                <c:pt idx="4">
                  <c:v>67.959999999999994</c:v>
                </c:pt>
              </c:numCache>
            </c:numRef>
          </c:val>
          <c:extLst>
            <c:ext xmlns:c16="http://schemas.microsoft.com/office/drawing/2014/chart" uri="{C3380CC4-5D6E-409C-BE32-E72D297353CC}">
              <c16:uniqueId val="{00000000-9A02-4B96-86CC-16E9E5A1262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85.87</c:v>
                </c:pt>
                <c:pt idx="1">
                  <c:v>83.83</c:v>
                </c:pt>
                <c:pt idx="2">
                  <c:v>80.209999999999994</c:v>
                </c:pt>
                <c:pt idx="3">
                  <c:v>80.25</c:v>
                </c:pt>
                <c:pt idx="4">
                  <c:v>76.569999999999993</c:v>
                </c:pt>
              </c:numCache>
            </c:numRef>
          </c:val>
          <c:smooth val="0"/>
          <c:extLst>
            <c:ext xmlns:c16="http://schemas.microsoft.com/office/drawing/2014/chart" uri="{C3380CC4-5D6E-409C-BE32-E72D297353CC}">
              <c16:uniqueId val="{00000001-9A02-4B96-86CC-16E9E5A1262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116.15</c:v>
                </c:pt>
                <c:pt idx="1">
                  <c:v>115.21</c:v>
                </c:pt>
                <c:pt idx="2">
                  <c:v>115.67</c:v>
                </c:pt>
                <c:pt idx="3">
                  <c:v>116.37</c:v>
                </c:pt>
                <c:pt idx="4">
                  <c:v>118.19</c:v>
                </c:pt>
              </c:numCache>
            </c:numRef>
          </c:val>
          <c:extLst>
            <c:ext xmlns:c16="http://schemas.microsoft.com/office/drawing/2014/chart" uri="{C3380CC4-5D6E-409C-BE32-E72D297353CC}">
              <c16:uniqueId val="{00000000-949E-403B-939F-CAFF11F1D0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111.5</c:v>
                </c:pt>
                <c:pt idx="1">
                  <c:v>111.79</c:v>
                </c:pt>
                <c:pt idx="2">
                  <c:v>111.37</c:v>
                </c:pt>
                <c:pt idx="3">
                  <c:v>109.77</c:v>
                </c:pt>
                <c:pt idx="4">
                  <c:v>105.45</c:v>
                </c:pt>
              </c:numCache>
            </c:numRef>
          </c:val>
          <c:smooth val="0"/>
          <c:extLst>
            <c:ext xmlns:c16="http://schemas.microsoft.com/office/drawing/2014/chart" uri="{C3380CC4-5D6E-409C-BE32-E72D297353CC}">
              <c16:uniqueId val="{00000001-949E-403B-939F-CAFF11F1D0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48.63</c:v>
                </c:pt>
                <c:pt idx="1">
                  <c:v>49.44</c:v>
                </c:pt>
                <c:pt idx="2">
                  <c:v>49.36</c:v>
                </c:pt>
                <c:pt idx="3">
                  <c:v>49.14</c:v>
                </c:pt>
                <c:pt idx="4">
                  <c:v>49.16</c:v>
                </c:pt>
              </c:numCache>
            </c:numRef>
          </c:val>
          <c:extLst>
            <c:ext xmlns:c16="http://schemas.microsoft.com/office/drawing/2014/chart" uri="{C3380CC4-5D6E-409C-BE32-E72D297353CC}">
              <c16:uniqueId val="{00000000-D5D6-4832-911F-617F7C5DD7A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43.52</c:v>
                </c:pt>
                <c:pt idx="1">
                  <c:v>43.96</c:v>
                </c:pt>
                <c:pt idx="2">
                  <c:v>45.8</c:v>
                </c:pt>
                <c:pt idx="3">
                  <c:v>46.28</c:v>
                </c:pt>
                <c:pt idx="4">
                  <c:v>49.34</c:v>
                </c:pt>
              </c:numCache>
            </c:numRef>
          </c:val>
          <c:smooth val="0"/>
          <c:extLst>
            <c:ext xmlns:c16="http://schemas.microsoft.com/office/drawing/2014/chart" uri="{C3380CC4-5D6E-409C-BE32-E72D297353CC}">
              <c16:uniqueId val="{00000001-D5D6-4832-911F-617F7C5DD7A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9.76</c:v>
                </c:pt>
                <c:pt idx="1">
                  <c:v>0.62</c:v>
                </c:pt>
                <c:pt idx="2" formatCode="#,##0.00;&quot;△&quot;#,##0.00">
                  <c:v>0</c:v>
                </c:pt>
                <c:pt idx="3" formatCode="#,##0.00;&quot;△&quot;#,##0.00">
                  <c:v>0</c:v>
                </c:pt>
                <c:pt idx="4">
                  <c:v>23.44</c:v>
                </c:pt>
              </c:numCache>
            </c:numRef>
          </c:val>
          <c:extLst>
            <c:ext xmlns:c16="http://schemas.microsoft.com/office/drawing/2014/chart" uri="{C3380CC4-5D6E-409C-BE32-E72D297353CC}">
              <c16:uniqueId val="{00000000-66B1-433C-AB39-6B2B50051F4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12.35</c:v>
                </c:pt>
                <c:pt idx="1">
                  <c:v>11.91</c:v>
                </c:pt>
                <c:pt idx="2">
                  <c:v>20.02</c:v>
                </c:pt>
                <c:pt idx="3">
                  <c:v>18.03</c:v>
                </c:pt>
                <c:pt idx="4">
                  <c:v>22.75</c:v>
                </c:pt>
              </c:numCache>
            </c:numRef>
          </c:val>
          <c:smooth val="0"/>
          <c:extLst>
            <c:ext xmlns:c16="http://schemas.microsoft.com/office/drawing/2014/chart" uri="{C3380CC4-5D6E-409C-BE32-E72D297353CC}">
              <c16:uniqueId val="{00000001-66B1-433C-AB39-6B2B50051F4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AE-4D4C-8E22-5E88D1AF5E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7.41</c:v>
                </c:pt>
                <c:pt idx="1">
                  <c:v>4.03</c:v>
                </c:pt>
                <c:pt idx="2">
                  <c:v>3.02</c:v>
                </c:pt>
                <c:pt idx="3">
                  <c:v>4.96</c:v>
                </c:pt>
                <c:pt idx="4">
                  <c:v>29.38</c:v>
                </c:pt>
              </c:numCache>
            </c:numRef>
          </c:val>
          <c:smooth val="0"/>
          <c:extLst>
            <c:ext xmlns:c16="http://schemas.microsoft.com/office/drawing/2014/chart" uri="{C3380CC4-5D6E-409C-BE32-E72D297353CC}">
              <c16:uniqueId val="{00000001-EEAE-4D4C-8E22-5E88D1AF5E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349.23</c:v>
                </c:pt>
                <c:pt idx="1">
                  <c:v>360.06</c:v>
                </c:pt>
                <c:pt idx="2">
                  <c:v>293.56</c:v>
                </c:pt>
                <c:pt idx="3">
                  <c:v>240.14</c:v>
                </c:pt>
                <c:pt idx="4">
                  <c:v>248.03</c:v>
                </c:pt>
              </c:numCache>
            </c:numRef>
          </c:val>
          <c:extLst>
            <c:ext xmlns:c16="http://schemas.microsoft.com/office/drawing/2014/chart" uri="{C3380CC4-5D6E-409C-BE32-E72D297353CC}">
              <c16:uniqueId val="{00000000-8B7E-4CB2-89F9-F825101E48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515.9</c:v>
                </c:pt>
                <c:pt idx="1">
                  <c:v>548.71</c:v>
                </c:pt>
                <c:pt idx="2">
                  <c:v>533.21</c:v>
                </c:pt>
                <c:pt idx="3">
                  <c:v>563.05999999999995</c:v>
                </c:pt>
                <c:pt idx="4">
                  <c:v>413.82</c:v>
                </c:pt>
              </c:numCache>
            </c:numRef>
          </c:val>
          <c:smooth val="0"/>
          <c:extLst>
            <c:ext xmlns:c16="http://schemas.microsoft.com/office/drawing/2014/chart" uri="{C3380CC4-5D6E-409C-BE32-E72D297353CC}">
              <c16:uniqueId val="{00000001-8B7E-4CB2-89F9-F825101E48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1282.28</c:v>
                </c:pt>
                <c:pt idx="1">
                  <c:v>1209.71</c:v>
                </c:pt>
                <c:pt idx="2">
                  <c:v>1180.74</c:v>
                </c:pt>
                <c:pt idx="3">
                  <c:v>1229.5899999999999</c:v>
                </c:pt>
                <c:pt idx="4">
                  <c:v>1217.54</c:v>
                </c:pt>
              </c:numCache>
            </c:numRef>
          </c:val>
          <c:extLst>
            <c:ext xmlns:c16="http://schemas.microsoft.com/office/drawing/2014/chart" uri="{C3380CC4-5D6E-409C-BE32-E72D297353CC}">
              <c16:uniqueId val="{00000000-2892-4AB9-96F7-DF33026311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771.33</c:v>
                </c:pt>
                <c:pt idx="1">
                  <c:v>669.22</c:v>
                </c:pt>
                <c:pt idx="2">
                  <c:v>634.09</c:v>
                </c:pt>
                <c:pt idx="3">
                  <c:v>651.9</c:v>
                </c:pt>
                <c:pt idx="4">
                  <c:v>698.55</c:v>
                </c:pt>
              </c:numCache>
            </c:numRef>
          </c:val>
          <c:smooth val="0"/>
          <c:extLst>
            <c:ext xmlns:c16="http://schemas.microsoft.com/office/drawing/2014/chart" uri="{C3380CC4-5D6E-409C-BE32-E72D297353CC}">
              <c16:uniqueId val="{00000001-2892-4AB9-96F7-DF33026311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52.38</c:v>
                </c:pt>
                <c:pt idx="1">
                  <c:v>52.92</c:v>
                </c:pt>
                <c:pt idx="2">
                  <c:v>52.88</c:v>
                </c:pt>
                <c:pt idx="3">
                  <c:v>54.77</c:v>
                </c:pt>
                <c:pt idx="4">
                  <c:v>52.48</c:v>
                </c:pt>
              </c:numCache>
            </c:numRef>
          </c:val>
          <c:extLst>
            <c:ext xmlns:c16="http://schemas.microsoft.com/office/drawing/2014/chart" uri="{C3380CC4-5D6E-409C-BE32-E72D297353CC}">
              <c16:uniqueId val="{00000000-8358-4415-929F-C79852A814B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69.099999999999994</c:v>
                </c:pt>
                <c:pt idx="1">
                  <c:v>73.34</c:v>
                </c:pt>
                <c:pt idx="2">
                  <c:v>76.739999999999995</c:v>
                </c:pt>
                <c:pt idx="3">
                  <c:v>75.28</c:v>
                </c:pt>
                <c:pt idx="4">
                  <c:v>73.7</c:v>
                </c:pt>
              </c:numCache>
            </c:numRef>
          </c:val>
          <c:smooth val="0"/>
          <c:extLst>
            <c:ext xmlns:c16="http://schemas.microsoft.com/office/drawing/2014/chart" uri="{C3380CC4-5D6E-409C-BE32-E72D297353CC}">
              <c16:uniqueId val="{00000001-8358-4415-929F-C79852A814B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507.95</c:v>
                </c:pt>
                <c:pt idx="1">
                  <c:v>502.96</c:v>
                </c:pt>
                <c:pt idx="2">
                  <c:v>502.15</c:v>
                </c:pt>
                <c:pt idx="3">
                  <c:v>485.74</c:v>
                </c:pt>
                <c:pt idx="4">
                  <c:v>505.27</c:v>
                </c:pt>
              </c:numCache>
            </c:numRef>
          </c:val>
          <c:extLst>
            <c:ext xmlns:c16="http://schemas.microsoft.com/office/drawing/2014/chart" uri="{C3380CC4-5D6E-409C-BE32-E72D297353CC}">
              <c16:uniqueId val="{00000000-4021-4E9C-BD96-9ACD350FB45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297.49</c:v>
                </c:pt>
                <c:pt idx="1">
                  <c:v>261.75</c:v>
                </c:pt>
                <c:pt idx="2">
                  <c:v>252.45</c:v>
                </c:pt>
                <c:pt idx="3">
                  <c:v>255.35</c:v>
                </c:pt>
                <c:pt idx="4">
                  <c:v>261.02</c:v>
                </c:pt>
              </c:numCache>
            </c:numRef>
          </c:val>
          <c:smooth val="0"/>
          <c:extLst>
            <c:ext xmlns:c16="http://schemas.microsoft.com/office/drawing/2014/chart" uri="{C3380CC4-5D6E-409C-BE32-E72D297353CC}">
              <c16:uniqueId val="{00000001-4021-4E9C-BD96-9ACD350FB45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BJ26" sqref="BJ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北海道　愛別町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2723</v>
      </c>
      <c r="AM8" s="71"/>
      <c r="AN8" s="71"/>
      <c r="AO8" s="71"/>
      <c r="AP8" s="71"/>
      <c r="AQ8" s="71"/>
      <c r="AR8" s="71"/>
      <c r="AS8" s="71"/>
      <c r="AT8" s="67">
        <f>データ!$S$6</f>
        <v>250.13</v>
      </c>
      <c r="AU8" s="68"/>
      <c r="AV8" s="68"/>
      <c r="AW8" s="68"/>
      <c r="AX8" s="68"/>
      <c r="AY8" s="68"/>
      <c r="AZ8" s="68"/>
      <c r="BA8" s="68"/>
      <c r="BB8" s="70">
        <f>データ!$T$6</f>
        <v>10.89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67.11</v>
      </c>
      <c r="J10" s="68"/>
      <c r="K10" s="68"/>
      <c r="L10" s="68"/>
      <c r="M10" s="68"/>
      <c r="N10" s="68"/>
      <c r="O10" s="69"/>
      <c r="P10" s="70">
        <f>データ!$P$6</f>
        <v>87.55</v>
      </c>
      <c r="Q10" s="70"/>
      <c r="R10" s="70"/>
      <c r="S10" s="70"/>
      <c r="T10" s="70"/>
      <c r="U10" s="70"/>
      <c r="V10" s="70"/>
      <c r="W10" s="71">
        <f>データ!$Q$6</f>
        <v>5192</v>
      </c>
      <c r="X10" s="71"/>
      <c r="Y10" s="71"/>
      <c r="Z10" s="71"/>
      <c r="AA10" s="71"/>
      <c r="AB10" s="71"/>
      <c r="AC10" s="71"/>
      <c r="AD10" s="2"/>
      <c r="AE10" s="2"/>
      <c r="AF10" s="2"/>
      <c r="AG10" s="2"/>
      <c r="AH10" s="4"/>
      <c r="AI10" s="4"/>
      <c r="AJ10" s="4"/>
      <c r="AK10" s="4"/>
      <c r="AL10" s="71">
        <f>データ!$U$6</f>
        <v>2384</v>
      </c>
      <c r="AM10" s="71"/>
      <c r="AN10" s="71"/>
      <c r="AO10" s="71"/>
      <c r="AP10" s="71"/>
      <c r="AQ10" s="71"/>
      <c r="AR10" s="71"/>
      <c r="AS10" s="71"/>
      <c r="AT10" s="67">
        <f>データ!$V$6</f>
        <v>25.03</v>
      </c>
      <c r="AU10" s="68"/>
      <c r="AV10" s="68"/>
      <c r="AW10" s="68"/>
      <c r="AX10" s="68"/>
      <c r="AY10" s="68"/>
      <c r="AZ10" s="68"/>
      <c r="BA10" s="68"/>
      <c r="BB10" s="70">
        <f>データ!$W$6</f>
        <v>95.25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0/VEYEve5rDAYAzM4KrYFpGn3et6JiDq66TguJjlsriZJC56WlzCpt5Hy+WDf7cggWEGVMy6XUeXig1gPRoyFQ==" saltValue="QkVTX44diEtGVlcdwBUem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14567</v>
      </c>
      <c r="D6" s="34">
        <f t="shared" si="3"/>
        <v>46</v>
      </c>
      <c r="E6" s="34">
        <f t="shared" si="3"/>
        <v>1</v>
      </c>
      <c r="F6" s="34">
        <f t="shared" si="3"/>
        <v>0</v>
      </c>
      <c r="G6" s="34">
        <f t="shared" si="3"/>
        <v>5</v>
      </c>
      <c r="H6" s="34" t="str">
        <f t="shared" si="3"/>
        <v>北海道　愛別町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67.11</v>
      </c>
      <c r="P6" s="35">
        <f t="shared" si="3"/>
        <v>87.55</v>
      </c>
      <c r="Q6" s="35">
        <f t="shared" si="3"/>
        <v>5192</v>
      </c>
      <c r="R6" s="35">
        <f t="shared" si="3"/>
        <v>2723</v>
      </c>
      <c r="S6" s="35">
        <f t="shared" si="3"/>
        <v>250.13</v>
      </c>
      <c r="T6" s="35">
        <f t="shared" si="3"/>
        <v>10.89</v>
      </c>
      <c r="U6" s="35">
        <f t="shared" si="3"/>
        <v>2384</v>
      </c>
      <c r="V6" s="35">
        <f t="shared" si="3"/>
        <v>25.03</v>
      </c>
      <c r="W6" s="35">
        <f t="shared" si="3"/>
        <v>95.25</v>
      </c>
      <c r="X6" s="36">
        <f>IF(X7="",NA(),X7)</f>
        <v>116.15</v>
      </c>
      <c r="Y6" s="36">
        <f t="shared" ref="Y6:AG6" si="4">IF(Y7="",NA(),Y7)</f>
        <v>115.21</v>
      </c>
      <c r="Z6" s="36">
        <f t="shared" si="4"/>
        <v>115.67</v>
      </c>
      <c r="AA6" s="36">
        <f t="shared" si="4"/>
        <v>116.37</v>
      </c>
      <c r="AB6" s="36">
        <f t="shared" si="4"/>
        <v>118.19</v>
      </c>
      <c r="AC6" s="36">
        <f t="shared" si="4"/>
        <v>111.5</v>
      </c>
      <c r="AD6" s="36">
        <f t="shared" si="4"/>
        <v>111.79</v>
      </c>
      <c r="AE6" s="36">
        <f t="shared" si="4"/>
        <v>111.37</v>
      </c>
      <c r="AF6" s="36">
        <f t="shared" si="4"/>
        <v>109.77</v>
      </c>
      <c r="AG6" s="36">
        <f t="shared" si="4"/>
        <v>105.45</v>
      </c>
      <c r="AH6" s="35" t="str">
        <f>IF(AH7="","",IF(AH7="-","【-】","【"&amp;SUBSTITUTE(TEXT(AH7,"#,##0.00"),"-","△")&amp;"】"))</f>
        <v>【102.72】</v>
      </c>
      <c r="AI6" s="35">
        <f>IF(AI7="",NA(),AI7)</f>
        <v>0</v>
      </c>
      <c r="AJ6" s="35">
        <f t="shared" ref="AJ6:AR6" si="5">IF(AJ7="",NA(),AJ7)</f>
        <v>0</v>
      </c>
      <c r="AK6" s="35">
        <f t="shared" si="5"/>
        <v>0</v>
      </c>
      <c r="AL6" s="35">
        <f t="shared" si="5"/>
        <v>0</v>
      </c>
      <c r="AM6" s="35">
        <f t="shared" si="5"/>
        <v>0</v>
      </c>
      <c r="AN6" s="36">
        <f t="shared" si="5"/>
        <v>7.41</v>
      </c>
      <c r="AO6" s="36">
        <f t="shared" si="5"/>
        <v>4.03</v>
      </c>
      <c r="AP6" s="36">
        <f t="shared" si="5"/>
        <v>3.02</v>
      </c>
      <c r="AQ6" s="36">
        <f t="shared" si="5"/>
        <v>4.96</v>
      </c>
      <c r="AR6" s="36">
        <f t="shared" si="5"/>
        <v>29.38</v>
      </c>
      <c r="AS6" s="35" t="str">
        <f>IF(AS7="","",IF(AS7="-","【-】","【"&amp;SUBSTITUTE(TEXT(AS7,"#,##0.00"),"-","△")&amp;"】"))</f>
        <v>【28.47】</v>
      </c>
      <c r="AT6" s="36">
        <f>IF(AT7="",NA(),AT7)</f>
        <v>349.23</v>
      </c>
      <c r="AU6" s="36">
        <f t="shared" ref="AU6:BC6" si="6">IF(AU7="",NA(),AU7)</f>
        <v>360.06</v>
      </c>
      <c r="AV6" s="36">
        <f t="shared" si="6"/>
        <v>293.56</v>
      </c>
      <c r="AW6" s="36">
        <f t="shared" si="6"/>
        <v>240.14</v>
      </c>
      <c r="AX6" s="36">
        <f t="shared" si="6"/>
        <v>248.03</v>
      </c>
      <c r="AY6" s="36">
        <f t="shared" si="6"/>
        <v>515.9</v>
      </c>
      <c r="AZ6" s="36">
        <f t="shared" si="6"/>
        <v>548.71</v>
      </c>
      <c r="BA6" s="36">
        <f t="shared" si="6"/>
        <v>533.21</v>
      </c>
      <c r="BB6" s="36">
        <f t="shared" si="6"/>
        <v>563.05999999999995</v>
      </c>
      <c r="BC6" s="36">
        <f t="shared" si="6"/>
        <v>413.82</v>
      </c>
      <c r="BD6" s="35" t="str">
        <f>IF(BD7="","",IF(BD7="-","【-】","【"&amp;SUBSTITUTE(TEXT(BD7,"#,##0.00"),"-","△")&amp;"】"))</f>
        <v>【244.67】</v>
      </c>
      <c r="BE6" s="36">
        <f>IF(BE7="",NA(),BE7)</f>
        <v>1282.28</v>
      </c>
      <c r="BF6" s="36">
        <f t="shared" ref="BF6:BN6" si="7">IF(BF7="",NA(),BF7)</f>
        <v>1209.71</v>
      </c>
      <c r="BG6" s="36">
        <f t="shared" si="7"/>
        <v>1180.74</v>
      </c>
      <c r="BH6" s="36">
        <f t="shared" si="7"/>
        <v>1229.5899999999999</v>
      </c>
      <c r="BI6" s="36">
        <f t="shared" si="7"/>
        <v>1217.54</v>
      </c>
      <c r="BJ6" s="36">
        <f t="shared" si="7"/>
        <v>771.33</v>
      </c>
      <c r="BK6" s="36">
        <f t="shared" si="7"/>
        <v>669.22</v>
      </c>
      <c r="BL6" s="36">
        <f t="shared" si="7"/>
        <v>634.09</v>
      </c>
      <c r="BM6" s="36">
        <f t="shared" si="7"/>
        <v>651.9</v>
      </c>
      <c r="BN6" s="36">
        <f t="shared" si="7"/>
        <v>698.55</v>
      </c>
      <c r="BO6" s="35" t="str">
        <f>IF(BO7="","",IF(BO7="-","【-】","【"&amp;SUBSTITUTE(TEXT(BO7,"#,##0.00"),"-","△")&amp;"】"))</f>
        <v>【989.92】</v>
      </c>
      <c r="BP6" s="36">
        <f>IF(BP7="",NA(),BP7)</f>
        <v>52.38</v>
      </c>
      <c r="BQ6" s="36">
        <f t="shared" ref="BQ6:BY6" si="8">IF(BQ7="",NA(),BQ7)</f>
        <v>52.92</v>
      </c>
      <c r="BR6" s="36">
        <f t="shared" si="8"/>
        <v>52.88</v>
      </c>
      <c r="BS6" s="36">
        <f t="shared" si="8"/>
        <v>54.77</v>
      </c>
      <c r="BT6" s="36">
        <f t="shared" si="8"/>
        <v>52.48</v>
      </c>
      <c r="BU6" s="36">
        <f t="shared" si="8"/>
        <v>69.099999999999994</v>
      </c>
      <c r="BV6" s="36">
        <f t="shared" si="8"/>
        <v>73.34</v>
      </c>
      <c r="BW6" s="36">
        <f t="shared" si="8"/>
        <v>76.739999999999995</v>
      </c>
      <c r="BX6" s="36">
        <f t="shared" si="8"/>
        <v>75.28</v>
      </c>
      <c r="BY6" s="36">
        <f t="shared" si="8"/>
        <v>73.7</v>
      </c>
      <c r="BZ6" s="35" t="str">
        <f>IF(BZ7="","",IF(BZ7="-","【-】","【"&amp;SUBSTITUTE(TEXT(BZ7,"#,##0.00"),"-","△")&amp;"】"))</f>
        <v>【68.67】</v>
      </c>
      <c r="CA6" s="36">
        <f>IF(CA7="",NA(),CA7)</f>
        <v>507.95</v>
      </c>
      <c r="CB6" s="36">
        <f t="shared" ref="CB6:CJ6" si="9">IF(CB7="",NA(),CB7)</f>
        <v>502.96</v>
      </c>
      <c r="CC6" s="36">
        <f t="shared" si="9"/>
        <v>502.15</v>
      </c>
      <c r="CD6" s="36">
        <f t="shared" si="9"/>
        <v>485.74</v>
      </c>
      <c r="CE6" s="36">
        <f t="shared" si="9"/>
        <v>505.27</v>
      </c>
      <c r="CF6" s="36">
        <f t="shared" si="9"/>
        <v>297.49</v>
      </c>
      <c r="CG6" s="36">
        <f t="shared" si="9"/>
        <v>261.75</v>
      </c>
      <c r="CH6" s="36">
        <f t="shared" si="9"/>
        <v>252.45</v>
      </c>
      <c r="CI6" s="36">
        <f t="shared" si="9"/>
        <v>255.35</v>
      </c>
      <c r="CJ6" s="36">
        <f t="shared" si="9"/>
        <v>261.02</v>
      </c>
      <c r="CK6" s="35" t="str">
        <f>IF(CK7="","",IF(CK7="-","【-】","【"&amp;SUBSTITUTE(TEXT(CK7,"#,##0.00"),"-","△")&amp;"】"))</f>
        <v>【264.82】</v>
      </c>
      <c r="CL6" s="36">
        <f>IF(CL7="",NA(),CL7)</f>
        <v>44.69</v>
      </c>
      <c r="CM6" s="36">
        <f t="shared" ref="CM6:CU6" si="10">IF(CM7="",NA(),CM7)</f>
        <v>43.59</v>
      </c>
      <c r="CN6" s="36">
        <f t="shared" si="10"/>
        <v>45.9</v>
      </c>
      <c r="CO6" s="36">
        <f t="shared" si="10"/>
        <v>42.67</v>
      </c>
      <c r="CP6" s="36">
        <f t="shared" si="10"/>
        <v>39.99</v>
      </c>
      <c r="CQ6" s="36">
        <f t="shared" si="10"/>
        <v>48.71</v>
      </c>
      <c r="CR6" s="36">
        <f t="shared" si="10"/>
        <v>50.04</v>
      </c>
      <c r="CS6" s="36">
        <f t="shared" si="10"/>
        <v>47.18</v>
      </c>
      <c r="CT6" s="36">
        <f t="shared" si="10"/>
        <v>45.73</v>
      </c>
      <c r="CU6" s="36">
        <f t="shared" si="10"/>
        <v>49.01</v>
      </c>
      <c r="CV6" s="35" t="str">
        <f>IF(CV7="","",IF(CV7="-","【-】","【"&amp;SUBSTITUTE(TEXT(CV7,"#,##0.00"),"-","△")&amp;"】"))</f>
        <v>【51.13】</v>
      </c>
      <c r="CW6" s="36">
        <f>IF(CW7="",NA(),CW7)</f>
        <v>61.61</v>
      </c>
      <c r="CX6" s="36">
        <f t="shared" ref="CX6:DF6" si="11">IF(CX7="",NA(),CX7)</f>
        <v>63.35</v>
      </c>
      <c r="CY6" s="36">
        <f t="shared" si="11"/>
        <v>60.58</v>
      </c>
      <c r="CZ6" s="36">
        <f t="shared" si="11"/>
        <v>63.92</v>
      </c>
      <c r="DA6" s="36">
        <f t="shared" si="11"/>
        <v>67.959999999999994</v>
      </c>
      <c r="DB6" s="36">
        <f t="shared" si="11"/>
        <v>85.87</v>
      </c>
      <c r="DC6" s="36">
        <f t="shared" si="11"/>
        <v>83.83</v>
      </c>
      <c r="DD6" s="36">
        <f t="shared" si="11"/>
        <v>80.209999999999994</v>
      </c>
      <c r="DE6" s="36">
        <f t="shared" si="11"/>
        <v>80.25</v>
      </c>
      <c r="DF6" s="36">
        <f t="shared" si="11"/>
        <v>76.569999999999993</v>
      </c>
      <c r="DG6" s="35" t="str">
        <f>IF(DG7="","",IF(DG7="-","【-】","【"&amp;SUBSTITUTE(TEXT(DG7,"#,##0.00"),"-","△")&amp;"】"))</f>
        <v>【76.64】</v>
      </c>
      <c r="DH6" s="36">
        <f>IF(DH7="",NA(),DH7)</f>
        <v>48.63</v>
      </c>
      <c r="DI6" s="36">
        <f t="shared" ref="DI6:DQ6" si="12">IF(DI7="",NA(),DI7)</f>
        <v>49.44</v>
      </c>
      <c r="DJ6" s="36">
        <f t="shared" si="12"/>
        <v>49.36</v>
      </c>
      <c r="DK6" s="36">
        <f t="shared" si="12"/>
        <v>49.14</v>
      </c>
      <c r="DL6" s="36">
        <f t="shared" si="12"/>
        <v>49.16</v>
      </c>
      <c r="DM6" s="36">
        <f t="shared" si="12"/>
        <v>43.52</v>
      </c>
      <c r="DN6" s="36">
        <f t="shared" si="12"/>
        <v>43.96</v>
      </c>
      <c r="DO6" s="36">
        <f t="shared" si="12"/>
        <v>45.8</v>
      </c>
      <c r="DP6" s="36">
        <f t="shared" si="12"/>
        <v>46.28</v>
      </c>
      <c r="DQ6" s="36">
        <f t="shared" si="12"/>
        <v>49.34</v>
      </c>
      <c r="DR6" s="35" t="str">
        <f>IF(DR7="","",IF(DR7="-","【-】","【"&amp;SUBSTITUTE(TEXT(DR7,"#,##0.00"),"-","△")&amp;"】"))</f>
        <v>【40.79】</v>
      </c>
      <c r="DS6" s="36">
        <f>IF(DS7="",NA(),DS7)</f>
        <v>9.76</v>
      </c>
      <c r="DT6" s="36">
        <f t="shared" ref="DT6:EB6" si="13">IF(DT7="",NA(),DT7)</f>
        <v>0.62</v>
      </c>
      <c r="DU6" s="35">
        <f t="shared" si="13"/>
        <v>0</v>
      </c>
      <c r="DV6" s="35">
        <f t="shared" si="13"/>
        <v>0</v>
      </c>
      <c r="DW6" s="36">
        <f t="shared" si="13"/>
        <v>23.44</v>
      </c>
      <c r="DX6" s="36">
        <f t="shared" si="13"/>
        <v>12.35</v>
      </c>
      <c r="DY6" s="36">
        <f t="shared" si="13"/>
        <v>11.91</v>
      </c>
      <c r="DZ6" s="36">
        <f t="shared" si="13"/>
        <v>20.02</v>
      </c>
      <c r="EA6" s="36">
        <f t="shared" si="13"/>
        <v>18.03</v>
      </c>
      <c r="EB6" s="36">
        <f t="shared" si="13"/>
        <v>22.75</v>
      </c>
      <c r="EC6" s="35" t="str">
        <f>IF(EC7="","",IF(EC7="-","【-】","【"&amp;SUBSTITUTE(TEXT(EC7,"#,##0.00"),"-","△")&amp;"】"))</f>
        <v>【15.98】</v>
      </c>
      <c r="ED6" s="36">
        <f>IF(ED7="",NA(),ED7)</f>
        <v>1.08</v>
      </c>
      <c r="EE6" s="36">
        <f t="shared" ref="EE6:EM6" si="14">IF(EE7="",NA(),EE7)</f>
        <v>0.62</v>
      </c>
      <c r="EF6" s="36">
        <f t="shared" si="14"/>
        <v>2.04</v>
      </c>
      <c r="EG6" s="36">
        <f t="shared" si="14"/>
        <v>0.95</v>
      </c>
      <c r="EH6" s="36">
        <f t="shared" si="14"/>
        <v>1.4</v>
      </c>
      <c r="EI6" s="36">
        <f t="shared" si="14"/>
        <v>0.42</v>
      </c>
      <c r="EJ6" s="36">
        <f t="shared" si="14"/>
        <v>0.67</v>
      </c>
      <c r="EK6" s="36">
        <f t="shared" si="14"/>
        <v>0.52</v>
      </c>
      <c r="EL6" s="36">
        <f t="shared" si="14"/>
        <v>0.46</v>
      </c>
      <c r="EM6" s="36">
        <f t="shared" si="14"/>
        <v>0.43</v>
      </c>
      <c r="EN6" s="35" t="str">
        <f>IF(EN7="","",IF(EN7="-","【-】","【"&amp;SUBSTITUTE(TEXT(EN7,"#,##0.00"),"-","△")&amp;"】"))</f>
        <v>【0.44】</v>
      </c>
    </row>
    <row r="7" spans="1:144" s="37" customFormat="1" x14ac:dyDescent="0.15">
      <c r="A7" s="29"/>
      <c r="B7" s="38">
        <v>2019</v>
      </c>
      <c r="C7" s="38">
        <v>14567</v>
      </c>
      <c r="D7" s="38">
        <v>46</v>
      </c>
      <c r="E7" s="38">
        <v>1</v>
      </c>
      <c r="F7" s="38">
        <v>0</v>
      </c>
      <c r="G7" s="38">
        <v>5</v>
      </c>
      <c r="H7" s="38" t="s">
        <v>93</v>
      </c>
      <c r="I7" s="38" t="s">
        <v>94</v>
      </c>
      <c r="J7" s="38" t="s">
        <v>95</v>
      </c>
      <c r="K7" s="38" t="s">
        <v>96</v>
      </c>
      <c r="L7" s="38" t="s">
        <v>97</v>
      </c>
      <c r="M7" s="38" t="s">
        <v>98</v>
      </c>
      <c r="N7" s="39" t="s">
        <v>99</v>
      </c>
      <c r="O7" s="39">
        <v>67.11</v>
      </c>
      <c r="P7" s="39">
        <v>87.55</v>
      </c>
      <c r="Q7" s="39">
        <v>5192</v>
      </c>
      <c r="R7" s="39">
        <v>2723</v>
      </c>
      <c r="S7" s="39">
        <v>250.13</v>
      </c>
      <c r="T7" s="39">
        <v>10.89</v>
      </c>
      <c r="U7" s="39">
        <v>2384</v>
      </c>
      <c r="V7" s="39">
        <v>25.03</v>
      </c>
      <c r="W7" s="39">
        <v>95.25</v>
      </c>
      <c r="X7" s="39">
        <v>116.15</v>
      </c>
      <c r="Y7" s="39">
        <v>115.21</v>
      </c>
      <c r="Z7" s="39">
        <v>115.67</v>
      </c>
      <c r="AA7" s="39">
        <v>116.37</v>
      </c>
      <c r="AB7" s="39">
        <v>118.19</v>
      </c>
      <c r="AC7" s="39">
        <v>111.5</v>
      </c>
      <c r="AD7" s="39">
        <v>111.79</v>
      </c>
      <c r="AE7" s="39">
        <v>111.37</v>
      </c>
      <c r="AF7" s="39">
        <v>109.77</v>
      </c>
      <c r="AG7" s="39">
        <v>105.45</v>
      </c>
      <c r="AH7" s="39">
        <v>102.72</v>
      </c>
      <c r="AI7" s="39">
        <v>0</v>
      </c>
      <c r="AJ7" s="39">
        <v>0</v>
      </c>
      <c r="AK7" s="39">
        <v>0</v>
      </c>
      <c r="AL7" s="39">
        <v>0</v>
      </c>
      <c r="AM7" s="39">
        <v>0</v>
      </c>
      <c r="AN7" s="39">
        <v>7.41</v>
      </c>
      <c r="AO7" s="39">
        <v>4.03</v>
      </c>
      <c r="AP7" s="39">
        <v>3.02</v>
      </c>
      <c r="AQ7" s="39">
        <v>4.96</v>
      </c>
      <c r="AR7" s="39">
        <v>29.38</v>
      </c>
      <c r="AS7" s="39">
        <v>28.47</v>
      </c>
      <c r="AT7" s="39">
        <v>349.23</v>
      </c>
      <c r="AU7" s="39">
        <v>360.06</v>
      </c>
      <c r="AV7" s="39">
        <v>293.56</v>
      </c>
      <c r="AW7" s="39">
        <v>240.14</v>
      </c>
      <c r="AX7" s="39">
        <v>248.03</v>
      </c>
      <c r="AY7" s="39">
        <v>515.9</v>
      </c>
      <c r="AZ7" s="39">
        <v>548.71</v>
      </c>
      <c r="BA7" s="39">
        <v>533.21</v>
      </c>
      <c r="BB7" s="39">
        <v>563.05999999999995</v>
      </c>
      <c r="BC7" s="39">
        <v>413.82</v>
      </c>
      <c r="BD7" s="39">
        <v>244.67</v>
      </c>
      <c r="BE7" s="39">
        <v>1282.28</v>
      </c>
      <c r="BF7" s="39">
        <v>1209.71</v>
      </c>
      <c r="BG7" s="39">
        <v>1180.74</v>
      </c>
      <c r="BH7" s="39">
        <v>1229.5899999999999</v>
      </c>
      <c r="BI7" s="39">
        <v>1217.54</v>
      </c>
      <c r="BJ7" s="39">
        <v>771.33</v>
      </c>
      <c r="BK7" s="39">
        <v>669.22</v>
      </c>
      <c r="BL7" s="39">
        <v>634.09</v>
      </c>
      <c r="BM7" s="39">
        <v>651.9</v>
      </c>
      <c r="BN7" s="39">
        <v>698.55</v>
      </c>
      <c r="BO7" s="39">
        <v>989.92</v>
      </c>
      <c r="BP7" s="39">
        <v>52.38</v>
      </c>
      <c r="BQ7" s="39">
        <v>52.92</v>
      </c>
      <c r="BR7" s="39">
        <v>52.88</v>
      </c>
      <c r="BS7" s="39">
        <v>54.77</v>
      </c>
      <c r="BT7" s="39">
        <v>52.48</v>
      </c>
      <c r="BU7" s="39">
        <v>69.099999999999994</v>
      </c>
      <c r="BV7" s="39">
        <v>73.34</v>
      </c>
      <c r="BW7" s="39">
        <v>76.739999999999995</v>
      </c>
      <c r="BX7" s="39">
        <v>75.28</v>
      </c>
      <c r="BY7" s="39">
        <v>73.7</v>
      </c>
      <c r="BZ7" s="39">
        <v>68.67</v>
      </c>
      <c r="CA7" s="39">
        <v>507.95</v>
      </c>
      <c r="CB7" s="39">
        <v>502.96</v>
      </c>
      <c r="CC7" s="39">
        <v>502.15</v>
      </c>
      <c r="CD7" s="39">
        <v>485.74</v>
      </c>
      <c r="CE7" s="39">
        <v>505.27</v>
      </c>
      <c r="CF7" s="39">
        <v>297.49</v>
      </c>
      <c r="CG7" s="39">
        <v>261.75</v>
      </c>
      <c r="CH7" s="39">
        <v>252.45</v>
      </c>
      <c r="CI7" s="39">
        <v>255.35</v>
      </c>
      <c r="CJ7" s="39">
        <v>261.02</v>
      </c>
      <c r="CK7" s="39">
        <v>264.82</v>
      </c>
      <c r="CL7" s="39">
        <v>44.69</v>
      </c>
      <c r="CM7" s="39">
        <v>43.59</v>
      </c>
      <c r="CN7" s="39">
        <v>45.9</v>
      </c>
      <c r="CO7" s="39">
        <v>42.67</v>
      </c>
      <c r="CP7" s="39">
        <v>39.99</v>
      </c>
      <c r="CQ7" s="39">
        <v>48.71</v>
      </c>
      <c r="CR7" s="39">
        <v>50.04</v>
      </c>
      <c r="CS7" s="39">
        <v>47.18</v>
      </c>
      <c r="CT7" s="39">
        <v>45.73</v>
      </c>
      <c r="CU7" s="39">
        <v>49.01</v>
      </c>
      <c r="CV7" s="39">
        <v>51.13</v>
      </c>
      <c r="CW7" s="39">
        <v>61.61</v>
      </c>
      <c r="CX7" s="39">
        <v>63.35</v>
      </c>
      <c r="CY7" s="39">
        <v>60.58</v>
      </c>
      <c r="CZ7" s="39">
        <v>63.92</v>
      </c>
      <c r="DA7" s="39">
        <v>67.959999999999994</v>
      </c>
      <c r="DB7" s="39">
        <v>85.87</v>
      </c>
      <c r="DC7" s="39">
        <v>83.83</v>
      </c>
      <c r="DD7" s="39">
        <v>80.209999999999994</v>
      </c>
      <c r="DE7" s="39">
        <v>80.25</v>
      </c>
      <c r="DF7" s="39">
        <v>76.569999999999993</v>
      </c>
      <c r="DG7" s="39">
        <v>76.64</v>
      </c>
      <c r="DH7" s="39">
        <v>48.63</v>
      </c>
      <c r="DI7" s="39">
        <v>49.44</v>
      </c>
      <c r="DJ7" s="39">
        <v>49.36</v>
      </c>
      <c r="DK7" s="39">
        <v>49.14</v>
      </c>
      <c r="DL7" s="39">
        <v>49.16</v>
      </c>
      <c r="DM7" s="39">
        <v>43.52</v>
      </c>
      <c r="DN7" s="39">
        <v>43.96</v>
      </c>
      <c r="DO7" s="39">
        <v>45.8</v>
      </c>
      <c r="DP7" s="39">
        <v>46.28</v>
      </c>
      <c r="DQ7" s="39">
        <v>49.34</v>
      </c>
      <c r="DR7" s="39">
        <v>40.79</v>
      </c>
      <c r="DS7" s="39">
        <v>9.76</v>
      </c>
      <c r="DT7" s="39">
        <v>0.62</v>
      </c>
      <c r="DU7" s="39">
        <v>0</v>
      </c>
      <c r="DV7" s="39">
        <v>0</v>
      </c>
      <c r="DW7" s="39">
        <v>23.44</v>
      </c>
      <c r="DX7" s="39">
        <v>12.35</v>
      </c>
      <c r="DY7" s="39">
        <v>11.91</v>
      </c>
      <c r="DZ7" s="39">
        <v>20.02</v>
      </c>
      <c r="EA7" s="39">
        <v>18.03</v>
      </c>
      <c r="EB7" s="39">
        <v>22.75</v>
      </c>
      <c r="EC7" s="39">
        <v>15.98</v>
      </c>
      <c r="ED7" s="39">
        <v>1.08</v>
      </c>
      <c r="EE7" s="39">
        <v>0.62</v>
      </c>
      <c r="EF7" s="39">
        <v>2.04</v>
      </c>
      <c r="EG7" s="39">
        <v>0.95</v>
      </c>
      <c r="EH7" s="39">
        <v>1.4</v>
      </c>
      <c r="EI7" s="39">
        <v>0.42</v>
      </c>
      <c r="EJ7" s="39">
        <v>0.67</v>
      </c>
      <c r="EK7" s="39">
        <v>0.52</v>
      </c>
      <c r="EL7" s="39">
        <v>0.46</v>
      </c>
      <c r="EM7" s="39">
        <v>0.43</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2021-01-18T00:32:45Z</cp:lastPrinted>
  <dcterms:created xsi:type="dcterms:W3CDTF">2020-12-04T02:01:53Z</dcterms:created>
  <dcterms:modified xsi:type="dcterms:W3CDTF">2021-01-18T00:39:40Z</dcterms:modified>
  <cp:category/>
</cp:coreProperties>
</file>