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3財務係\中嶋バックアップ\01.財政関係\"/>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W35" i="10"/>
  <c r="BW36" i="10" s="1"/>
  <c r="BW37" i="10" s="1"/>
  <c r="BW38"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<sst xmlns="http://schemas.openxmlformats.org/spreadsheetml/2006/main" count="1131" uniqueCount="585">
  <si>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</si>
  <si>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</si>
  <si>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</si>
  <si>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</si>
  <si>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</si>
  <si>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</si>
  <si>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</si>
  <si>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</si>
  <si>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</si>
  <si>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</si>
  <si>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</si>
  <si>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</si>
  <si>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</si>
  <si>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</si>
  <si>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</si>
  <si>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</si>
  <si>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</si>
  <si>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</si>
  <si>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</si>
  <si>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</si>
  <si>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</si>
  <si>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</si>
  <si>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</si>
  <si>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</si>
  <si>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</si>
  <si>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</si>
  <si>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</si>
  <si>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</si>
  <si>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</si>
  <si>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</si>
  <si>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</si>
  <si>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</si>
  <si>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</si>
  <si>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</si>
  <si>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</si>
  <si>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</si>
  <si>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</si>
  <si>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</si>
  <si>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</si>
  <si>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</si>
  <si>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</si>
  <si>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</si>
  <si>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</si>
  <si>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</si>
  <si>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</si>
  <si>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</si>
  <si>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</si>
  <si>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</si>
  <si>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</si>
  <si>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</si>
  <si>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</si>
  <si>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</si>
  <si>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</si>
  <si>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</si>
  <si>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</si>
  <si>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</si>
  <si>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</si>
  <si>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</si>
  <si>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</si>
  <si>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</si>
  <si>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</si>
  <si>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</si>
  <si>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</si>
  <si>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</si>
  <si>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</si>
  <si>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</si>
  <si>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</si>
  <si>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</si>
  <si>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</si>
  <si>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</si>
  <si>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</si>
  <si>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</si>
  <si>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</si>
  <si>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</si>
  <si>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</si>
  <si>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</si>
  <si>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</si>
  <si>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</si>
  <si>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</si>
  <si>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</si>
  <si>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</si>
  <si>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</si>
  <si>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</si>
  <si>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</si>
  <si>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</si>
  <si>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</si>
  <si>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</si>
  <si>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</si>
  <si>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</si>
  <si>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</si>
  <si>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愛別町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</si>
  <si>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</si>
  <si>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</si>
  <si>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</si>
  <si>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</si>
  <si>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</si>
  <si>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</si>
  <si>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</si>
  <si>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</si>
  <si>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</si>
  <si>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</si>
  <si>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</si>
  <si>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</si>
  <si>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</si>
  <si>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</si>
  <si>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</si>
  <si>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</si>
  <si>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</si>
  <si>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</si>
  <si>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</si>
  <si>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</si>
  <si>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</si>
  <si>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</si>
  <si>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</si>
  <si>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</si>
  <si>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</si>
  <si>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</si>
  <si>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</si>
  <si>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</si>
  <si>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</si>
  <si>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</si>
  <si>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</si>
  <si>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</si>
  <si>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</si>
  <si>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</si>
  <si>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</si>
  <si>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</si>
  <si>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</si>
  <si>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</si>
  <si>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</si>
  <si>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</si>
  <si>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</si>
  <si>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</si>
  <si>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</si>
  <si>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</si>
  <si>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</si>
  <si>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</si>
  <si>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</si>
  <si>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</si>
  <si>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</si>
  <si>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</si>
  <si>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</si>
  <si>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</si>
  <si>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0"/>
  </si>
  <si>
    <t>うち日本人(％)</t>
    <phoneticPr fontId="5"/>
  </si>
  <si>
    <t>-2.9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</si>
  <si>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</si>
  <si>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</si>
  <si>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</si>
  <si>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</si>
  <si>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</si>
  <si>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</si>
  <si>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</si>
  <si>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</si>
  <si>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</si>
  <si>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</si>
  <si>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</si>
  <si>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</si>
  <si>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</si>
  <si>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</si>
  <si>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</si>
  <si>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</si>
  <si>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</si>
  <si>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</si>
  <si>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</si>
  <si>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</si>
  <si>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</si>
  <si>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</si>
  <si>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</si>
  <si>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</si>
  <si>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</si>
  <si>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</si>
  <si>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</si>
  <si>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</si>
  <si>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</si>
  <si>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</si>
  <si>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</si>
  <si>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</si>
  <si>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</si>
  <si>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</si>
  <si>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</si>
  <si>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</si>
  <si>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</si>
  <si>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</si>
  <si>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</si>
  <si>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</si>
  <si>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</si>
  <si>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</si>
  <si>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</si>
  <si>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</si>
  <si>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</si>
  <si>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</si>
  <si>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</si>
  <si>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</si>
  <si>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</si>
  <si>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</si>
  <si>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</si>
  <si>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</si>
  <si>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</si>
  <si>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</si>
  <si>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</si>
  <si>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</si>
  <si>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</si>
  <si>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</si>
  <si>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</si>
  <si>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</si>
  <si>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</si>
  <si>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</si>
  <si>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</si>
  <si>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北海道愛別町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</si>
  <si>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</si>
  <si>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</si>
  <si>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</si>
  <si>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</si>
  <si>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</si>
  <si>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</si>
  <si>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</si>
  <si>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</si>
  <si>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</si>
  <si>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</si>
  <si>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</si>
  <si>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</si>
  <si>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</si>
  <si>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</si>
  <si>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</si>
  <si>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</si>
  <si>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</si>
  <si>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</si>
  <si>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</si>
  <si>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</si>
  <si>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</si>
  <si>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</si>
  <si>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</si>
  <si>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</si>
  <si>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</si>
  <si>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</si>
  <si>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</si>
  <si>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</si>
  <si>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</si>
  <si>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</si>
  <si>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</si>
  <si>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</si>
  <si>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</si>
  <si>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</si>
  <si>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</si>
  <si>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</si>
  <si>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</si>
  <si>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</si>
  <si>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</si>
  <si>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</si>
  <si>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</si>
  <si>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</si>
  <si>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</si>
  <si>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</si>
  <si>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</si>
  <si>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</si>
  <si>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</si>
  <si>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</si>
  <si>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</si>
  <si>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</si>
  <si>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</si>
  <si>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</si>
  <si>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</si>
  <si>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</si>
  <si>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</si>
  <si>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</si>
  <si>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</si>
  <si>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</si>
  <si>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</si>
  <si>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</si>
  <si>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</si>
  <si>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</si>
  <si>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</si>
  <si>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</si>
  <si>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</si>
  <si>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</si>
  <si>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</si>
  <si>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</si>
  <si>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</si>
  <si>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</si>
  <si>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</si>
  <si>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</si>
  <si>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</si>
  <si>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</si>
  <si>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</si>
  <si>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</si>
  <si>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</si>
  <si>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</si>
  <si>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</si>
  <si>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</si>
  <si>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</si>
  <si>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</si>
  <si>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</si>
  <si>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</si>
  <si>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</si>
  <si>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</si>
  <si>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</si>
  <si>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</si>
  <si>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</si>
  <si>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</si>
  <si>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</si>
  <si>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</si>
  <si>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</si>
  <si>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</si>
  <si>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</si>
  <si>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</si>
  <si>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</si>
  <si>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</si>
  <si>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</si>
  <si>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</si>
  <si>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</si>
  <si>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</si>
  <si>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</si>
  <si>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</si>
  <si>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</si>
  <si>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</si>
  <si>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</si>
  <si>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</si>
  <si>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</si>
  <si>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</si>
  <si>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</si>
  <si>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</si>
  <si>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</si>
  <si>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</si>
  <si>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</si>
  <si>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</si>
  <si>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</si>
  <si>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</si>
  <si>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</si>
  <si>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</si>
  <si>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</si>
  <si>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</si>
  <si>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</si>
  <si>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</si>
  <si>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</si>
  <si>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</si>
  <si>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</si>
  <si>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</si>
  <si>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</si>
  <si>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</si>
  <si>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</si>
  <si>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</si>
  <si>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</si>
  <si>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</si>
  <si>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</si>
  <si>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</si>
  <si>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</si>
  <si>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</si>
  <si>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</si>
  <si>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</si>
  <si>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</si>
  <si>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</si>
  <si>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</si>
  <si>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</si>
  <si>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</si>
  <si>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</si>
  <si>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</si>
  <si>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</si>
  <si>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北海道愛別町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</si>
  <si>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</si>
  <si>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</si>
  <si>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</si>
  <si>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</si>
  <si>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</si>
  <si>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</si>
  <si>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</si>
  <si>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</si>
  <si>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</si>
  <si>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</si>
  <si>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</si>
  <si>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</si>
  <si>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</si>
  <si>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</si>
  <si>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</si>
  <si>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</si>
  <si>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</si>
  <si>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</si>
  <si>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</si>
  <si>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</si>
  <si>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</si>
  <si>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</si>
  <si>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</si>
  <si>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</si>
  <si>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</si>
  <si>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</si>
  <si>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</si>
  <si>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</si>
  <si>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</si>
  <si>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</si>
  <si>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</si>
  <si>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</si>
  <si>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</si>
  <si>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</si>
  <si>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国民健康保険診療所事業特別会計</t>
    <phoneticPr fontId="5"/>
  </si>
  <si>
    <t>介護保険事業特別会計</t>
    <phoneticPr fontId="5"/>
  </si>
  <si>
    <t>後期高齢者医療特別会計</t>
    <phoneticPr fontId="5"/>
  </si>
  <si>
    <t>-</t>
    <phoneticPr fontId="5"/>
  </si>
  <si>
    <t>簡易水道事業特別会計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</si>
  <si>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</si>
  <si>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</si>
  <si>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</si>
  <si>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</si>
  <si>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</si>
  <si>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</si>
  <si>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</si>
  <si>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</si>
  <si>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</si>
  <si>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</si>
  <si>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</si>
  <si>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</si>
  <si>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</si>
  <si>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</si>
  <si>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</si>
  <si>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</si>
  <si>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</si>
  <si>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</si>
  <si>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</si>
  <si>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</si>
  <si>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</si>
  <si>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</si>
  <si>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</si>
  <si>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</si>
  <si>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</si>
  <si>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</si>
  <si>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</si>
  <si>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</si>
  <si>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</si>
  <si>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</si>
  <si>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</si>
  <si>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</si>
  <si>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</si>
  <si>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</si>
  <si>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</si>
  <si>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</si>
  <si>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</si>
  <si>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</si>
  <si>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</si>
  <si>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</si>
  <si>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</si>
  <si>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</si>
  <si>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</si>
  <si>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</si>
  <si>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</si>
  <si>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</si>
  <si>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</si>
  <si>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</si>
  <si>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</si>
  <si>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</si>
  <si>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</si>
  <si>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</si>
  <si>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</si>
  <si>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</si>
  <si>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</si>
  <si>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</si>
  <si>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</si>
  <si>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</si>
  <si>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</si>
  <si>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</si>
  <si>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</si>
  <si>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</si>
  <si>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</si>
  <si>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</si>
  <si>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</si>
  <si>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</si>
  <si>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</si>
  <si>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</si>
  <si>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</si>
  <si>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</si>
  <si>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</si>
  <si>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</si>
  <si>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</si>
  <si>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</si>
  <si>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</si>
  <si>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</si>
  <si>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</si>
  <si>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</si>
  <si>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</si>
  <si>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</si>
  <si>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</si>
  <si>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</si>
  <si>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</si>
  <si>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</si>
  <si>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</si>
  <si>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</si>
  <si>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</si>
  <si>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</si>
  <si>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</si>
  <si>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</si>
  <si>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</si>
  <si>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</si>
  <si>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</si>
  <si>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</si>
  <si>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</si>
  <si>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</si>
  <si>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</si>
  <si>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</si>
  <si>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</si>
  <si>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</si>
  <si>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</si>
  <si>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</si>
  <si>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</si>
  <si>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</si>
  <si>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</si>
  <si>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</si>
  <si>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</si>
  <si>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</si>
  <si>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</si>
  <si>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</si>
  <si>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</si>
  <si>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</si>
  <si>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</si>
  <si>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</si>
  <si>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</si>
  <si>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</si>
  <si>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</si>
  <si>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</si>
  <si>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</si>
  <si>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</si>
  <si>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</si>
  <si>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</si>
  <si>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</si>
  <si>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</si>
  <si>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</si>
  <si>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</si>
  <si>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</si>
  <si>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</si>
  <si>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</si>
  <si>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</si>
  <si>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</si>
  <si>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</si>
  <si>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</si>
  <si>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</si>
  <si>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</si>
  <si>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</si>
  <si>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</si>
  <si>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</si>
  <si>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</si>
  <si>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</si>
  <si>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</si>
  <si>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</si>
  <si>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</si>
  <si>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</si>
  <si>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</si>
  <si>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</si>
  <si>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</si>
  <si>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</si>
  <si>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15.79</t>
  </si>
  <si>
    <t>▲ 3.09</t>
  </si>
  <si>
    <t>▲ 7.10</t>
  </si>
  <si>
    <t>▲ 10.09</t>
  </si>
  <si>
    <t>簡易水道事業特別会計</t>
  </si>
  <si>
    <t>一般会計</t>
  </si>
  <si>
    <t>国民健康保険特別会計</t>
  </si>
  <si>
    <t>国民健康保険診療所事業特別会計</t>
  </si>
  <si>
    <t>介護保険事業特別会計</t>
  </si>
  <si>
    <t>公共下水道事業特別会計</t>
  </si>
  <si>
    <t>後期高齢者医療特別会計</t>
  </si>
  <si>
    <t>その他会計（赤字）</t>
  </si>
  <si>
    <t>その他会計（黒字）</t>
  </si>
  <si>
    <t>公共施設等整備基金</t>
    <rPh sb="0" eb="2">
      <t>コウキョウ</t>
    </rPh>
    <rPh sb="2" eb="4">
      <t>シセツ</t>
    </rPh>
    <rPh sb="4" eb="5">
      <t>トウ</t>
    </rPh>
    <rPh sb="5" eb="7">
      <t>セイビ</t>
    </rPh>
    <rPh sb="7" eb="9">
      <t>キキン</t>
    </rPh>
    <phoneticPr fontId="11"/>
  </si>
  <si>
    <t>産業振興基金</t>
    <rPh sb="0" eb="2">
      <t>サンギョウ</t>
    </rPh>
    <rPh sb="2" eb="4">
      <t>シンコウ</t>
    </rPh>
    <rPh sb="4" eb="6">
      <t>キキン</t>
    </rPh>
    <phoneticPr fontId="11"/>
  </si>
  <si>
    <t>ふるさと創生基金</t>
    <rPh sb="4" eb="6">
      <t>ソウセイ</t>
    </rPh>
    <rPh sb="6" eb="8">
      <t>キキン</t>
    </rPh>
    <phoneticPr fontId="11"/>
  </si>
  <si>
    <t>研修派遣事業基金</t>
    <rPh sb="0" eb="2">
      <t>ケンシュウ</t>
    </rPh>
    <rPh sb="2" eb="4">
      <t>ハケン</t>
    </rPh>
    <rPh sb="4" eb="6">
      <t>ジギョウ</t>
    </rPh>
    <rPh sb="6" eb="8">
      <t>キキン</t>
    </rPh>
    <phoneticPr fontId="11"/>
  </si>
  <si>
    <t>地域福祉基金</t>
    <rPh sb="0" eb="2">
      <t>チイキ</t>
    </rPh>
    <rPh sb="2" eb="4">
      <t>フクシ</t>
    </rPh>
    <rPh sb="4" eb="6">
      <t>キキン</t>
    </rPh>
    <phoneticPr fontId="11"/>
  </si>
  <si>
    <t>-</t>
    <phoneticPr fontId="2"/>
  </si>
  <si>
    <t>-</t>
    <phoneticPr fontId="2"/>
  </si>
  <si>
    <t>愛別町外３町塵芥処理組合</t>
    <rPh sb="0" eb="2">
      <t>アイベツ</t>
    </rPh>
    <rPh sb="2" eb="3">
      <t>チョウ</t>
    </rPh>
    <rPh sb="3" eb="4">
      <t>ホカ</t>
    </rPh>
    <rPh sb="5" eb="6">
      <t>チョウ</t>
    </rPh>
    <rPh sb="6" eb="8">
      <t>ジンカイ</t>
    </rPh>
    <rPh sb="8" eb="10">
      <t>ショリ</t>
    </rPh>
    <rPh sb="10" eb="12">
      <t>クミアイ</t>
    </rPh>
    <phoneticPr fontId="2"/>
  </si>
  <si>
    <t>大雪浄化組合</t>
    <rPh sb="0" eb="2">
      <t>タイセツ</t>
    </rPh>
    <rPh sb="2" eb="4">
      <t>ジョウカ</t>
    </rPh>
    <rPh sb="4" eb="6">
      <t>クミアイ</t>
    </rPh>
    <phoneticPr fontId="2"/>
  </si>
  <si>
    <t>大雪消防組合</t>
    <rPh sb="0" eb="2">
      <t>タイセツ</t>
    </rPh>
    <rPh sb="2" eb="4">
      <t>ショウボウ</t>
    </rPh>
    <rPh sb="4" eb="6">
      <t>クミアイ</t>
    </rPh>
    <phoneticPr fontId="2"/>
  </si>
  <si>
    <t>上川教育研修センター</t>
    <rPh sb="0" eb="2">
      <t>カミカワ</t>
    </rPh>
    <rPh sb="2" eb="4">
      <t>キョウイク</t>
    </rPh>
    <rPh sb="4" eb="6">
      <t>ケンシュウ</t>
    </rPh>
    <phoneticPr fontId="2"/>
  </si>
  <si>
    <t>上川広域滞納整理機構</t>
    <rPh sb="0" eb="2">
      <t>カミカワ</t>
    </rPh>
    <rPh sb="2" eb="4">
      <t>コウイキ</t>
    </rPh>
    <rPh sb="4" eb="6">
      <t>タイノウ</t>
    </rPh>
    <rPh sb="6" eb="8">
      <t>セイリ</t>
    </rPh>
    <rPh sb="8" eb="10">
      <t>キコウ</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</si>
  <si>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</si>
  <si>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</si>
  <si>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</si>
  <si>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</si>
  <si>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</si>
  <si>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xml:space="preserve"> 将来負担比率、実質公債費比率ともに、類似団体と比較して高くなっているが、過年に実施してきた大型事業（特別養護老人ホーム建設、中学校改修など）の影響による町債残高の関係であり、今後においては、これらの償還完了や、基金残高の増額に伴い将来負担比率、実質公債費比率ともに低下傾向にあったが、公共施設等の老朽化による耐震改修等により、将来負担比率の上昇が見込まれ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</si>
  <si>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</si>
  <si>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</si>
  <si>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</si>
  <si>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</si>
  <si>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</si>
  <si>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高い減価償却率の原因として、建物の老朽化等があるが、それら建物等に伴う耐震化・改修により減価償却率の低下に伴う将来負担比率の上昇が見込まれる。</t>
    <rPh sb="0" eb="1">
      <t>タカ</t>
    </rPh>
    <rPh sb="2" eb="4">
      <t>ゲンカ</t>
    </rPh>
    <rPh sb="4" eb="6">
      <t>ショウキャク</t>
    </rPh>
    <rPh sb="6" eb="7">
      <t>リツ</t>
    </rPh>
    <rPh sb="8" eb="10">
      <t>ゲンイン</t>
    </rPh>
    <rPh sb="14" eb="16">
      <t>タテモノ</t>
    </rPh>
    <rPh sb="17" eb="21">
      <t>ロウキュウカナド</t>
    </rPh>
    <rPh sb="29" eb="32">
      <t>タテモノナド</t>
    </rPh>
    <rPh sb="33" eb="34">
      <t>トモナ</t>
    </rPh>
    <rPh sb="35" eb="38">
      <t>タイシンカ</t>
    </rPh>
    <rPh sb="39" eb="41">
      <t>カイシュウ</t>
    </rPh>
    <rPh sb="44" eb="46">
      <t>ゲンカ</t>
    </rPh>
    <rPh sb="46" eb="48">
      <t>ショウキャク</t>
    </rPh>
    <rPh sb="48" eb="49">
      <t>リツ</t>
    </rPh>
    <rPh sb="50" eb="52">
      <t>テイカ</t>
    </rPh>
    <rPh sb="53" eb="54">
      <t>トモナ</t>
    </rPh>
    <rPh sb="55" eb="57">
      <t>ショウライ</t>
    </rPh>
    <rPh sb="57" eb="59">
      <t>フタン</t>
    </rPh>
    <rPh sb="59" eb="61">
      <t>ヒリツ</t>
    </rPh>
    <rPh sb="62" eb="64">
      <t>ジョウショウ</t>
    </rPh>
    <rPh sb="65" eb="67">
      <t>ミコ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</si>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</sst>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CEEF-4DDF-9DDF-198DB96B22F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140149</c:v>
                </c:pt>
                <c:pt idx="1">
                  <c:v>226230</c:v>
                </c:pt>
                <c:pt idx="2">
                  <c:v>112603</c:v>
                </c:pt>
                <c:pt idx="3">
                  <c:v>177469</c:v>
                </c:pt>
                <c:pt idx="4">
                  <c:v>149721</c:v>
                </c:pt>
              </c:numCache>
            </c:numRef>
          </c:val>
          <c:smooth val="0"/>
          <c:extLst>
            <c:ext xmlns:c16="http://schemas.microsoft.com/office/drawing/2014/chart" uri="{C3380CC4-5D6E-409C-BE32-E72D297353CC}">
              <c16:uniqueId val="{00000001-CEEF-4DDF-9DDF-198DB96B22F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10.4</c:v>
                </c:pt>
                <c:pt idx="1">
                  <c:v>7.38</c:v>
                </c:pt>
                <c:pt idx="2">
                  <c:v>4.34</c:v>
                </c:pt>
                <c:pt idx="3">
                  <c:v>5.76</c:v>
                </c:pt>
                <c:pt idx="4">
                  <c:v>6.46</c:v>
                </c:pt>
              </c:numCache>
            </c:numRef>
          </c:val>
          <c:extLst>
            <c:ext xmlns:c16="http://schemas.microsoft.com/office/drawing/2014/chart" uri="{C3380CC4-5D6E-409C-BE32-E72D297353CC}">
              <c16:uniqueId val="{00000000-6AEF-40B9-92F5-4C371EB235A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40.869999999999997</c:v>
                </c:pt>
                <c:pt idx="1">
                  <c:v>34.51</c:v>
                </c:pt>
                <c:pt idx="2">
                  <c:v>36.83</c:v>
                </c:pt>
                <c:pt idx="3">
                  <c:v>30.41</c:v>
                </c:pt>
                <c:pt idx="4">
                  <c:v>23.13</c:v>
                </c:pt>
              </c:numCache>
            </c:numRef>
          </c:val>
          <c:extLst>
            <c:ext xmlns:c16="http://schemas.microsoft.com/office/drawing/2014/chart" uri="{C3380CC4-5D6E-409C-BE32-E72D297353CC}">
              <c16:uniqueId val="{00000001-6AEF-40B9-92F5-4C371EB235A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6.19</c:v>
                </c:pt>
                <c:pt idx="1">
                  <c:v>-15.79</c:v>
                </c:pt>
                <c:pt idx="2">
                  <c:v>-3.09</c:v>
                </c:pt>
                <c:pt idx="3">
                  <c:v>-7.1</c:v>
                </c:pt>
                <c:pt idx="4">
                  <c:v>-10.09</c:v>
                </c:pt>
              </c:numCache>
            </c:numRef>
          </c:val>
          <c:smooth val="0"/>
          <c:extLst>
            <c:ext xmlns:c16="http://schemas.microsoft.com/office/drawing/2014/chart" uri="{C3380CC4-5D6E-409C-BE32-E72D297353CC}">
              <c16:uniqueId val="{00000002-6AEF-40B9-92F5-4C371EB235A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6B5-486C-BFEC-4A3F4AF361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6B5-486C-BFEC-4A3F4AF3618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6B5-486C-BFEC-4A3F4AF3618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6B5-486C-BFEC-4A3F4AF36186}"/>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0.09</c:v>
                </c:pt>
                <c:pt idx="4">
                  <c:v>#N/A</c:v>
                </c:pt>
                <c:pt idx="5">
                  <c:v>7.0000000000000007E-2</c:v>
                </c:pt>
                <c:pt idx="6">
                  <c:v>#N/A</c:v>
                </c:pt>
                <c:pt idx="7">
                  <c:v>0.06</c:v>
                </c:pt>
                <c:pt idx="8">
                  <c:v>#N/A</c:v>
                </c:pt>
                <c:pt idx="9">
                  <c:v>7.0000000000000007E-2</c:v>
                </c:pt>
              </c:numCache>
            </c:numRef>
          </c:val>
          <c:extLst>
            <c:ext xmlns:c16="http://schemas.microsoft.com/office/drawing/2014/chart" uri="{C3380CC4-5D6E-409C-BE32-E72D297353CC}">
              <c16:uniqueId val="{00000004-B6B5-486C-BFEC-4A3F4AF36186}"/>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0.11</c:v>
                </c:pt>
                <c:pt idx="2">
                  <c:v>#N/A</c:v>
                </c:pt>
                <c:pt idx="3">
                  <c:v>0.48</c:v>
                </c:pt>
                <c:pt idx="4">
                  <c:v>#N/A</c:v>
                </c:pt>
                <c:pt idx="5">
                  <c:v>0.16</c:v>
                </c:pt>
                <c:pt idx="6">
                  <c:v>#N/A</c:v>
                </c:pt>
                <c:pt idx="7">
                  <c:v>0.36</c:v>
                </c:pt>
                <c:pt idx="8">
                  <c:v>#N/A</c:v>
                </c:pt>
                <c:pt idx="9">
                  <c:v>0.08</c:v>
                </c:pt>
              </c:numCache>
            </c:numRef>
          </c:val>
          <c:extLst>
            <c:ext xmlns:c16="http://schemas.microsoft.com/office/drawing/2014/chart" uri="{C3380CC4-5D6E-409C-BE32-E72D297353CC}">
              <c16:uniqueId val="{00000005-B6B5-486C-BFEC-4A3F4AF36186}"/>
            </c:ext>
          </c:extLst>
        </c:ser>
        <c:ser>
          <c:idx val="6"/>
          <c:order val="6"/>
          <c:tx>
            <c:strRef>
              <c:f>データシート!$A$33</c:f>
              <c:strCache>
                <c:ptCount val="1"/>
                <c:pt idx="0">
                  <c:v>国民健康保険診療所事業特別会計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0.42</c:v>
                </c:pt>
              </c:numCache>
            </c:numRef>
          </c:val>
          <c:extLst>
            <c:ext xmlns:c16="http://schemas.microsoft.com/office/drawing/2014/chart" uri="{C3380CC4-5D6E-409C-BE32-E72D297353CC}">
              <c16:uniqueId val="{00000006-B6B5-486C-BFEC-4A3F4AF3618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0.94</c:v>
                </c:pt>
                <c:pt idx="2">
                  <c:v>#N/A</c:v>
                </c:pt>
                <c:pt idx="3">
                  <c:v>0.76</c:v>
                </c:pt>
                <c:pt idx="4">
                  <c:v>#N/A</c:v>
                </c:pt>
                <c:pt idx="5">
                  <c:v>0.42</c:v>
                </c:pt>
                <c:pt idx="6">
                  <c:v>#N/A</c:v>
                </c:pt>
                <c:pt idx="7">
                  <c:v>1.99</c:v>
                </c:pt>
                <c:pt idx="8">
                  <c:v>#N/A</c:v>
                </c:pt>
                <c:pt idx="9">
                  <c:v>1.64</c:v>
                </c:pt>
              </c:numCache>
            </c:numRef>
          </c:val>
          <c:extLst>
            <c:ext xmlns:c16="http://schemas.microsoft.com/office/drawing/2014/chart" uri="{C3380CC4-5D6E-409C-BE32-E72D297353CC}">
              <c16:uniqueId val="{00000007-B6B5-486C-BFEC-4A3F4AF3618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10.39</c:v>
                </c:pt>
                <c:pt idx="2">
                  <c:v>#N/A</c:v>
                </c:pt>
                <c:pt idx="3">
                  <c:v>7.38</c:v>
                </c:pt>
                <c:pt idx="4">
                  <c:v>#N/A</c:v>
                </c:pt>
                <c:pt idx="5">
                  <c:v>4.33</c:v>
                </c:pt>
                <c:pt idx="6">
                  <c:v>#N/A</c:v>
                </c:pt>
                <c:pt idx="7">
                  <c:v>5.75</c:v>
                </c:pt>
                <c:pt idx="8">
                  <c:v>#N/A</c:v>
                </c:pt>
                <c:pt idx="9">
                  <c:v>6.45</c:v>
                </c:pt>
              </c:numCache>
            </c:numRef>
          </c:val>
          <c:extLst>
            <c:ext xmlns:c16="http://schemas.microsoft.com/office/drawing/2014/chart" uri="{C3380CC4-5D6E-409C-BE32-E72D297353CC}">
              <c16:uniqueId val="{00000008-B6B5-486C-BFEC-4A3F4AF36186}"/>
            </c:ext>
          </c:extLst>
        </c:ser>
        <c:ser>
          <c:idx val="9"/>
          <c:order val="9"/>
          <c:tx>
            <c:strRef>
              <c:f>データシート!$A$36</c:f>
              <c:strCache>
                <c:ptCount val="1"/>
                <c:pt idx="0">
                  <c:v>簡易水道事業特別会計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15.66</c:v>
                </c:pt>
                <c:pt idx="2">
                  <c:v>#N/A</c:v>
                </c:pt>
                <c:pt idx="3">
                  <c:v>12.15</c:v>
                </c:pt>
                <c:pt idx="4">
                  <c:v>#N/A</c:v>
                </c:pt>
                <c:pt idx="5">
                  <c:v>14.7</c:v>
                </c:pt>
                <c:pt idx="6">
                  <c:v>#N/A</c:v>
                </c:pt>
                <c:pt idx="7">
                  <c:v>14.3</c:v>
                </c:pt>
                <c:pt idx="8">
                  <c:v>#N/A</c:v>
                </c:pt>
                <c:pt idx="9">
                  <c:v>8.73</c:v>
                </c:pt>
              </c:numCache>
            </c:numRef>
          </c:val>
          <c:extLst>
            <c:ext xmlns:c16="http://schemas.microsoft.com/office/drawing/2014/chart" uri="{C3380CC4-5D6E-409C-BE32-E72D297353CC}">
              <c16:uniqueId val="{00000009-B6B5-486C-BFEC-4A3F4AF3618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412</c:v>
                </c:pt>
                <c:pt idx="5">
                  <c:v>417</c:v>
                </c:pt>
                <c:pt idx="8">
                  <c:v>342</c:v>
                </c:pt>
                <c:pt idx="11">
                  <c:v>356</c:v>
                </c:pt>
                <c:pt idx="14">
                  <c:v>331</c:v>
                </c:pt>
              </c:numCache>
            </c:numRef>
          </c:val>
          <c:extLst>
            <c:ext xmlns:c16="http://schemas.microsoft.com/office/drawing/2014/chart" uri="{C3380CC4-5D6E-409C-BE32-E72D297353CC}">
              <c16:uniqueId val="{00000000-FF15-43F2-B0A5-1F013DAB2E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F15-43F2-B0A5-1F013DAB2E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39</c:v>
                </c:pt>
                <c:pt idx="3">
                  <c:v>7</c:v>
                </c:pt>
                <c:pt idx="6">
                  <c:v>6</c:v>
                </c:pt>
                <c:pt idx="9">
                  <c:v>6</c:v>
                </c:pt>
                <c:pt idx="12">
                  <c:v>6</c:v>
                </c:pt>
              </c:numCache>
            </c:numRef>
          </c:val>
          <c:extLst>
            <c:ext xmlns:c16="http://schemas.microsoft.com/office/drawing/2014/chart" uri="{C3380CC4-5D6E-409C-BE32-E72D297353CC}">
              <c16:uniqueId val="{00000002-FF15-43F2-B0A5-1F013DAB2E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15</c:v>
                </c:pt>
                <c:pt idx="3">
                  <c:v>0</c:v>
                </c:pt>
                <c:pt idx="6">
                  <c:v>0</c:v>
                </c:pt>
                <c:pt idx="9">
                  <c:v>0</c:v>
                </c:pt>
                <c:pt idx="12">
                  <c:v>0</c:v>
                </c:pt>
              </c:numCache>
            </c:numRef>
          </c:val>
          <c:extLst>
            <c:ext xmlns:c16="http://schemas.microsoft.com/office/drawing/2014/chart" uri="{C3380CC4-5D6E-409C-BE32-E72D297353CC}">
              <c16:uniqueId val="{00000003-FF15-43F2-B0A5-1F013DAB2E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127</c:v>
                </c:pt>
                <c:pt idx="3">
                  <c:v>124</c:v>
                </c:pt>
                <c:pt idx="6">
                  <c:v>139</c:v>
                </c:pt>
                <c:pt idx="9">
                  <c:v>120</c:v>
                </c:pt>
                <c:pt idx="12">
                  <c:v>139</c:v>
                </c:pt>
              </c:numCache>
            </c:numRef>
          </c:val>
          <c:extLst>
            <c:ext xmlns:c16="http://schemas.microsoft.com/office/drawing/2014/chart" uri="{C3380CC4-5D6E-409C-BE32-E72D297353CC}">
              <c16:uniqueId val="{00000004-FF15-43F2-B0A5-1F013DAB2E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15-43F2-B0A5-1F013DAB2E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F15-43F2-B0A5-1F013DAB2E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454</c:v>
                </c:pt>
                <c:pt idx="3">
                  <c:v>443</c:v>
                </c:pt>
                <c:pt idx="6">
                  <c:v>309</c:v>
                </c:pt>
                <c:pt idx="9">
                  <c:v>317</c:v>
                </c:pt>
                <c:pt idx="12">
                  <c:v>318</c:v>
                </c:pt>
              </c:numCache>
            </c:numRef>
          </c:val>
          <c:extLst>
            <c:ext xmlns:c16="http://schemas.microsoft.com/office/drawing/2014/chart" uri="{C3380CC4-5D6E-409C-BE32-E72D297353CC}">
              <c16:uniqueId val="{00000007-FF15-43F2-B0A5-1F013DAB2E0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223</c:v>
                </c:pt>
                <c:pt idx="2">
                  <c:v>#N/A</c:v>
                </c:pt>
                <c:pt idx="3">
                  <c:v>#N/A</c:v>
                </c:pt>
                <c:pt idx="4">
                  <c:v>157</c:v>
                </c:pt>
                <c:pt idx="5">
                  <c:v>#N/A</c:v>
                </c:pt>
                <c:pt idx="6">
                  <c:v>#N/A</c:v>
                </c:pt>
                <c:pt idx="7">
                  <c:v>112</c:v>
                </c:pt>
                <c:pt idx="8">
                  <c:v>#N/A</c:v>
                </c:pt>
                <c:pt idx="9">
                  <c:v>#N/A</c:v>
                </c:pt>
                <c:pt idx="10">
                  <c:v>87</c:v>
                </c:pt>
                <c:pt idx="11">
                  <c:v>#N/A</c:v>
                </c:pt>
                <c:pt idx="12">
                  <c:v>#N/A</c:v>
                </c:pt>
                <c:pt idx="13">
                  <c:v>132</c:v>
                </c:pt>
                <c:pt idx="14">
                  <c:v>#N/A</c:v>
                </c:pt>
              </c:numCache>
            </c:numRef>
          </c:val>
          <c:smooth val="0"/>
          <c:extLst>
            <c:ext xmlns:c16="http://schemas.microsoft.com/office/drawing/2014/chart" uri="{C3380CC4-5D6E-409C-BE32-E72D297353CC}">
              <c16:uniqueId val="{00000008-FF15-43F2-B0A5-1F013DAB2E0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3034</c:v>
                </c:pt>
                <c:pt idx="5">
                  <c:v>2916</c:v>
                </c:pt>
                <c:pt idx="8">
                  <c:v>2964</c:v>
                </c:pt>
                <c:pt idx="11">
                  <c:v>2923</c:v>
                </c:pt>
                <c:pt idx="14">
                  <c:v>2708</c:v>
                </c:pt>
              </c:numCache>
            </c:numRef>
          </c:val>
          <c:extLst>
            <c:ext xmlns:c16="http://schemas.microsoft.com/office/drawing/2014/chart" uri="{C3380CC4-5D6E-409C-BE32-E72D297353CC}">
              <c16:uniqueId val="{00000000-A042-4DDE-A1C6-170839229B6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245</c:v>
                </c:pt>
                <c:pt idx="5">
                  <c:v>223</c:v>
                </c:pt>
                <c:pt idx="8">
                  <c:v>320</c:v>
                </c:pt>
                <c:pt idx="11">
                  <c:v>252</c:v>
                </c:pt>
                <c:pt idx="14">
                  <c:v>469</c:v>
                </c:pt>
              </c:numCache>
            </c:numRef>
          </c:val>
          <c:extLst>
            <c:ext xmlns:c16="http://schemas.microsoft.com/office/drawing/2014/chart" uri="{C3380CC4-5D6E-409C-BE32-E72D297353CC}">
              <c16:uniqueId val="{00000001-A042-4DDE-A1C6-170839229B6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1832</c:v>
                </c:pt>
                <c:pt idx="5">
                  <c:v>1693</c:v>
                </c:pt>
                <c:pt idx="8">
                  <c:v>2020</c:v>
                </c:pt>
                <c:pt idx="11">
                  <c:v>1901</c:v>
                </c:pt>
                <c:pt idx="14">
                  <c:v>1716</c:v>
                </c:pt>
              </c:numCache>
            </c:numRef>
          </c:val>
          <c:extLst>
            <c:ext xmlns:c16="http://schemas.microsoft.com/office/drawing/2014/chart" uri="{C3380CC4-5D6E-409C-BE32-E72D297353CC}">
              <c16:uniqueId val="{00000002-A042-4DDE-A1C6-170839229B6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042-4DDE-A1C6-170839229B6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042-4DDE-A1C6-170839229B6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42-4DDE-A1C6-170839229B6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703</c:v>
                </c:pt>
                <c:pt idx="3">
                  <c:v>690</c:v>
                </c:pt>
                <c:pt idx="6">
                  <c:v>646</c:v>
                </c:pt>
                <c:pt idx="9">
                  <c:v>603</c:v>
                </c:pt>
                <c:pt idx="12">
                  <c:v>444</c:v>
                </c:pt>
              </c:numCache>
            </c:numRef>
          </c:val>
          <c:extLst>
            <c:ext xmlns:c16="http://schemas.microsoft.com/office/drawing/2014/chart" uri="{C3380CC4-5D6E-409C-BE32-E72D297353CC}">
              <c16:uniqueId val="{00000006-A042-4DDE-A1C6-170839229B6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042-4DDE-A1C6-170839229B6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1499</c:v>
                </c:pt>
                <c:pt idx="3">
                  <c:v>1407</c:v>
                </c:pt>
                <c:pt idx="6">
                  <c:v>1314</c:v>
                </c:pt>
                <c:pt idx="9">
                  <c:v>1242</c:v>
                </c:pt>
                <c:pt idx="12">
                  <c:v>1238</c:v>
                </c:pt>
              </c:numCache>
            </c:numRef>
          </c:val>
          <c:extLst>
            <c:ext xmlns:c16="http://schemas.microsoft.com/office/drawing/2014/chart" uri="{C3380CC4-5D6E-409C-BE32-E72D297353CC}">
              <c16:uniqueId val="{00000008-A042-4DDE-A1C6-170839229B6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28</c:v>
                </c:pt>
                <c:pt idx="3">
                  <c:v>23</c:v>
                </c:pt>
                <c:pt idx="6">
                  <c:v>19</c:v>
                </c:pt>
                <c:pt idx="9">
                  <c:v>14</c:v>
                </c:pt>
                <c:pt idx="12">
                  <c:v>9</c:v>
                </c:pt>
              </c:numCache>
            </c:numRef>
          </c:val>
          <c:extLst>
            <c:ext xmlns:c16="http://schemas.microsoft.com/office/drawing/2014/chart" uri="{C3380CC4-5D6E-409C-BE32-E72D297353CC}">
              <c16:uniqueId val="{00000009-A042-4DDE-A1C6-170839229B6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3671</c:v>
                </c:pt>
                <c:pt idx="3">
                  <c:v>3542</c:v>
                </c:pt>
                <c:pt idx="6">
                  <c:v>3550</c:v>
                </c:pt>
                <c:pt idx="9">
                  <c:v>3547</c:v>
                </c:pt>
                <c:pt idx="12">
                  <c:v>3415</c:v>
                </c:pt>
              </c:numCache>
            </c:numRef>
          </c:val>
          <c:extLst>
            <c:ext xmlns:c16="http://schemas.microsoft.com/office/drawing/2014/chart" uri="{C3380CC4-5D6E-409C-BE32-E72D297353CC}">
              <c16:uniqueId val="{0000000A-A042-4DDE-A1C6-170839229B6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790</c:v>
                </c:pt>
                <c:pt idx="2">
                  <c:v>#N/A</c:v>
                </c:pt>
                <c:pt idx="3">
                  <c:v>#N/A</c:v>
                </c:pt>
                <c:pt idx="4">
                  <c:v>830</c:v>
                </c:pt>
                <c:pt idx="5">
                  <c:v>#N/A</c:v>
                </c:pt>
                <c:pt idx="6">
                  <c:v>#N/A</c:v>
                </c:pt>
                <c:pt idx="7">
                  <c:v>226</c:v>
                </c:pt>
                <c:pt idx="8">
                  <c:v>#N/A</c:v>
                </c:pt>
                <c:pt idx="9">
                  <c:v>#N/A</c:v>
                </c:pt>
                <c:pt idx="10">
                  <c:v>331</c:v>
                </c:pt>
                <c:pt idx="11">
                  <c:v>#N/A</c:v>
                </c:pt>
                <c:pt idx="12">
                  <c:v>#N/A</c:v>
                </c:pt>
                <c:pt idx="13">
                  <c:v>213</c:v>
                </c:pt>
                <c:pt idx="14">
                  <c:v>#N/A</c:v>
                </c:pt>
              </c:numCache>
            </c:numRef>
          </c:val>
          <c:smooth val="0"/>
          <c:extLst>
            <c:ext xmlns:c16="http://schemas.microsoft.com/office/drawing/2014/chart" uri="{C3380CC4-5D6E-409C-BE32-E72D297353CC}">
              <c16:uniqueId val="{0000000B-A042-4DDE-A1C6-170839229B6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849</c:v>
                </c:pt>
                <c:pt idx="1">
                  <c:v>681</c:v>
                </c:pt>
                <c:pt idx="2">
                  <c:v>484</c:v>
                </c:pt>
              </c:numCache>
            </c:numRef>
          </c:val>
          <c:extLst>
            <c:ext xmlns:c16="http://schemas.microsoft.com/office/drawing/2014/chart" uri="{C3380CC4-5D6E-409C-BE32-E72D297353CC}">
              <c16:uniqueId val="{00000000-27E5-4157-8E12-752B9058F2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426</c:v>
                </c:pt>
                <c:pt idx="1">
                  <c:v>426</c:v>
                </c:pt>
                <c:pt idx="2">
                  <c:v>329</c:v>
                </c:pt>
              </c:numCache>
            </c:numRef>
          </c:val>
          <c:extLst>
            <c:ext xmlns:c16="http://schemas.microsoft.com/office/drawing/2014/chart" uri="{C3380CC4-5D6E-409C-BE32-E72D297353CC}">
              <c16:uniqueId val="{00000001-27E5-4157-8E12-752B9058F2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733</c:v>
                </c:pt>
                <c:pt idx="1">
                  <c:v>780</c:v>
                </c:pt>
                <c:pt idx="2">
                  <c:v>902</c:v>
                </c:pt>
              </c:numCache>
            </c:numRef>
          </c:val>
          <c:extLst>
            <c:ext xmlns:c16="http://schemas.microsoft.com/office/drawing/2014/chart" uri="{C3380CC4-5D6E-409C-BE32-E72D297353CC}">
              <c16:uniqueId val="{00000002-27E5-4157-8E12-752B9058F2D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{75ACA49A-4DDD-438D-97FF-1930CE259EE6}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0D9-4338-9C8E-CA400C51B5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{4B9CD245-B356-4FF8-9159-276E83FBEF07}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D9-4338-9C8E-CA400C51B5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{F3C4039D-78A3-439B-93B2-4359151FDC11}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D9-4338-9C8E-CA400C51B5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{1ACBC2FD-3C73-4FD3-A01F-5E7EC668142F}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D9-4338-9C8E-CA400C51B5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{93F6B0BA-EA58-407D-AF23-D75279C29B07}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D9-4338-9C8E-CA400C51B58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{F277CCD3-58D4-417C-A871-AB4755469CF6}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0D9-4338-9C8E-CA400C51B586}"/>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{247B4A08-B418-4FB0-BBE0-F8DAD677D175}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0D9-4338-9C8E-CA400C51B586}"/>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{282E1F7F-9EA7-4332-A26E-2765274FBB32}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0D9-4338-9C8E-CA400C51B586}"/>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{189A4699-7AFB-427D-AB60-5BECB5E965BA}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0D9-4338-9C8E-CA400C51B5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68.5</c:v>
                </c:pt>
                <c:pt idx="24">
                  <c:v>55.3</c:v>
                </c:pt>
                <c:pt idx="32">
                  <c:v>58.5</c:v>
                </c:pt>
              </c:numCache>
            </c:numRef>
          </c:xVal>
          <c:yVal>
            <c:numRef>
              <c:f>公会計指標分析・財政指標組合せ分析表!$BP$51:$DC$51</c:f>
              <c:numCache>
                <c:formatCode>#,##0.0;"▲ "#,##0.0</c:formatCode>
                <c:ptCount val="40"/>
                <c:pt idx="16">
                  <c:v>11.2</c:v>
                </c:pt>
                <c:pt idx="24">
                  <c:v>17</c:v>
                </c:pt>
                <c:pt idx="32">
                  <c:v>11.7</c:v>
                </c:pt>
              </c:numCache>
            </c:numRef>
          </c:yVal>
          <c:smooth val="0"/>
          <c:extLst>
            <c:ext xmlns:c16="http://schemas.microsoft.com/office/drawing/2014/chart" uri="{C3380CC4-5D6E-409C-BE32-E72D297353CC}">
              <c16:uniqueId val="{00000009-50D9-4338-9C8E-CA400C51B58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{4252EBC8-8686-493C-9C13-E3229A01106F}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0D9-4338-9C8E-CA400C51B58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{52CB35E9-AF6F-48B4-8E56-187B97F87731}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D9-4338-9C8E-CA400C51B5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{5EAE13ED-5C0E-4F79-86E8-D6628909C637}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D9-4338-9C8E-CA400C51B5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{3B8876FF-0733-49A9-BC7A-9C23DADF6CD2}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D9-4338-9C8E-CA400C51B5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{33DA378B-0185-423E-BFF8-609A0E2FA503}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D9-4338-9C8E-CA400C51B58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{2D1C648D-6E18-4BC8-AC28-D2FA8BF08649}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0D9-4338-9C8E-CA400C51B586}"/>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{9B896C60-0699-48AE-8996-79CEA11DA1DF}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0D9-4338-9C8E-CA400C51B586}"/>
                </c:ext>
              </c:extLst>
            </c:dLbl>
            <c:dLbl>
              <c:idx val="24"/>
              <c:layout>
                <c:manualLayout>
                  <c:x val="-3.5706235404132432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{CAB3CF18-EB4A-4926-910D-0B8B3368E2D0}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0D9-4338-9C8E-CA400C51B586}"/>
                </c:ext>
              </c:extLst>
            </c:dLbl>
            <c:dLbl>
              <c:idx val="32"/>
              <c:layout>
                <c:manualLayout>
                  <c:x val="-2.8584165535012137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{5A69E9DB-C874-4983-A6FD-F4F025E48A8E}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0D9-4338-9C8E-CA400C51B5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pt idx="32">
                  <c:v>56.7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50D9-4338-9C8E-CA400C51B586}"/>
            </c:ext>
          </c:extLst>
        </c:ser>
        <c:dLbls>
          <c:showLegendKey val="0"/>
          <c:showVal val="1"/>
          <c:showCatName val="0"/>
          <c:showSerName val="0"/>
          <c:showPercent val="0"/>
          <c:showBubbleSize val="0"/>
        </c:dLbls>
        <c:axId val="46179840"/>
        <c:axId val="46181760"/>
      </c:scatterChart>
      <c:valAx>
        <c:axId val="46179840"/>
        <c:scaling>
          <c:orientation val="minMax"/>
          <c:max val="70"/>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{41D2FB38-631F-4860-97DC-987CCE4E57E9}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1D4-4CA2-A828-647CFF3C062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{DDDF6D5B-73F4-4950-B6FA-129594DE237F}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D4-4CA2-A828-647CFF3C062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{21D18FFC-2608-4362-B366-0E718A5CA2FC}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D4-4CA2-A828-647CFF3C062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{4C5EC78A-E16B-4A71-A497-C055CDDA0752}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D4-4CA2-A828-647CFF3C062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{324168E4-DBDF-4077-902E-D1E448C3EF17}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D4-4CA2-A828-647CFF3C0626}"/>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{0170C6D7-C0D1-4242-984F-1FFEB419B87A}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1D4-4CA2-A828-647CFF3C0626}"/>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{BE126D66-94C8-4CD4-A33B-C31FF6C69545}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1D4-4CA2-A828-647CFF3C0626}"/>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{8D03A4B8-96BD-4206-A9EA-E3FCD168C0DE}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1D4-4CA2-A828-647CFF3C0626}"/>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{4AA9F699-10A2-4CDD-8F8F-7072921EE3DC}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1D4-4CA2-A828-647CFF3C06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12.9</c:v>
                </c:pt>
                <c:pt idx="8">
                  <c:v>10.3</c:v>
                </c:pt>
                <c:pt idx="16">
                  <c:v>8.1</c:v>
                </c:pt>
                <c:pt idx="24">
                  <c:v>5.9</c:v>
                </c:pt>
                <c:pt idx="32">
                  <c:v>5.7</c:v>
                </c:pt>
              </c:numCache>
            </c:numRef>
          </c:xVal>
          <c:yVal>
            <c:numRef>
              <c:f>公会計指標分析・財政指標組合せ分析表!$BP$73:$DC$73</c:f>
              <c:numCache>
                <c:formatCode>#,##0.0;"▲ "#,##0.0</c:formatCode>
                <c:ptCount val="40"/>
                <c:pt idx="0">
                  <c:v>37.9</c:v>
                </c:pt>
                <c:pt idx="8">
                  <c:v>42.4</c:v>
                </c:pt>
                <c:pt idx="16">
                  <c:v>11.2</c:v>
                </c:pt>
                <c:pt idx="24">
                  <c:v>17</c:v>
                </c:pt>
                <c:pt idx="32">
                  <c:v>11.7</c:v>
                </c:pt>
              </c:numCache>
            </c:numRef>
          </c:yVal>
          <c:smooth val="0"/>
          <c:extLst>
            <c:ext xmlns:c16="http://schemas.microsoft.com/office/drawing/2014/chart" uri="{C3380CC4-5D6E-409C-BE32-E72D297353CC}">
              <c16:uniqueId val="{00000009-91D4-4CA2-A828-647CFF3C062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{8D44D404-263C-4614-B2D4-21CAB35AA5E4}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1D4-4CA2-A828-647CFF3C062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{EEA7E3BA-21FB-4067-AAE1-494ABFD02301}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D4-4CA2-A828-647CFF3C062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{4F4DD2B7-182E-4AB6-9267-5F90747C4F6B}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D4-4CA2-A828-647CFF3C062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{1C16A9F7-F664-4A5D-AE42-670527EDA30A}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D4-4CA2-A828-647CFF3C062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{48B823C0-2551-4712-A1F5-982566F69787}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D4-4CA2-A828-647CFF3C0626}"/>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{40D047AC-C7D2-4116-AEF4-EF58FA387CB7}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1D4-4CA2-A828-647CFF3C0626}"/>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{8BC4DC91-AA8B-4A39-AB4C-BE4539152F87}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1D4-4CA2-A828-647CFF3C0626}"/>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{835137B6-7860-470C-800A-4BB413DC2BF3}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1D4-4CA2-A828-647CFF3C0626}"/>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{52D67C7E-0536-4451-B191-2034AC415EE0}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1D4-4CA2-A828-647CFF3C06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1D4-4CA2-A828-647CFF3C0626}"/>
            </c:ext>
          </c:extLst>
        </c:ser>
        <c:dLbls>
          <c:showLegendKey val="0"/>
          <c:showVal val="1"/>
          <c:showCatName val="0"/>
          <c:showSerName val="0"/>
          <c:showPercent val="0"/>
          <c:showBubbleSize val="0"/>
        </c:dLbls>
        <c:axId val="84219776"/>
        <c:axId val="84234240"/>
      </c:scatterChart>
      <c:valAx>
        <c:axId val="84219776"/>
        <c:scaling>
          <c:orientation val="minMax"/>
          <c:max val="13.5"/>
          <c:min val="5.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0"/>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北海道愛別町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過年における大型事業の実施による町債の償還が進んでいることから、年々実質公債費比率の分子の数値は減少傾向にある。</a:t>
          </a:r>
          <a:endParaRPr lang="ja-JP" altLang="ja-JP" sz="1400">
            <a:effectLst/>
          </a:endParaRPr>
        </a:p>
        <a:p>
          <a:r>
            <a:rPr kumimoji="1" lang="ja-JP" altLang="ja-JP" sz="1100">
              <a:solidFill>
                <a:schemeClr val="dk1"/>
              </a:solidFill>
              <a:effectLst/>
              <a:latin typeface="+mn-lt"/>
              <a:ea typeface="+mn-ea"/>
              <a:cs typeface="+mn-cs"/>
            </a:rPr>
            <a:t>　今後においては、施設の老朽化に伴う町債の増が見込まれるため、</a:t>
          </a:r>
          <a:r>
            <a:rPr kumimoji="1" lang="ja-JP" altLang="en-US" sz="1100">
              <a:solidFill>
                <a:schemeClr val="dk1"/>
              </a:solidFill>
              <a:effectLst/>
              <a:latin typeface="+mn-lt"/>
              <a:ea typeface="+mn-ea"/>
              <a:cs typeface="+mn-cs"/>
            </a:rPr>
            <a:t>実質公債費比率は少し増加の</a:t>
          </a:r>
          <a:r>
            <a:rPr kumimoji="1" lang="ja-JP" altLang="ja-JP" sz="1100">
              <a:solidFill>
                <a:schemeClr val="dk1"/>
              </a:solidFill>
              <a:effectLst/>
              <a:latin typeface="+mn-lt"/>
              <a:ea typeface="+mn-ea"/>
              <a:cs typeface="+mn-cs"/>
            </a:rPr>
            <a:t>後、減少傾向へと推移して行くと考えられる。さらなる計画的な財政運営を徹底することにより、一層の改善を図っていく。</a:t>
          </a:r>
          <a:endParaRPr lang="ja-JP" altLang="ja-JP">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北海道愛別町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地方債残高の減少や、充当可能基金の増加により、将来負担比率の分子は、年々減少傾向にある。</a:t>
          </a:r>
          <a:endParaRPr lang="ja-JP" altLang="ja-JP" sz="1400">
            <a:effectLst/>
          </a:endParaRPr>
        </a:p>
        <a:p>
          <a:r>
            <a:rPr kumimoji="1" lang="ja-JP" altLang="ja-JP" sz="1100">
              <a:solidFill>
                <a:schemeClr val="dk1"/>
              </a:solidFill>
              <a:effectLst/>
              <a:latin typeface="+mn-lt"/>
              <a:ea typeface="+mn-ea"/>
              <a:cs typeface="+mn-cs"/>
            </a:rPr>
            <a:t>　今後も、町債の償還が進むことから、減少傾向は継続される見込みではあるものの、施設の老朽化に伴う町債の増が見込まれるため、将来負担比率は増加した後、減少傾向へと推移して行くと考えられる。起債依存型の財政運営を見直すなど、適正な財政運営の継続を図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北海道愛別町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基金全体を見ると、減少傾向となっている。要因としては、平成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年度から投資的経費について増加傾向となっており、財政調整基金について取崩が続いている。今後も公共施設及びインフラの老朽化に伴い、取崩が続いていくと考えられる。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普通交付税が算定人口の減少や町道の減少により、実質的な減額推移となっているなか、多様化する住民ニーズに対応するため、まちづくりに対する財源が必要となっているため、ふるさと創生基金を中心とした基金の取崩が見込まれる</a:t>
          </a:r>
          <a:r>
            <a:rPr kumimoji="1" lang="ja-JP" altLang="en-US" sz="1100">
              <a:solidFill>
                <a:schemeClr val="dk1"/>
              </a:solidFill>
              <a:effectLst/>
              <a:latin typeface="+mn-lt"/>
              <a:ea typeface="+mn-ea"/>
              <a:cs typeface="+mn-cs"/>
            </a:rPr>
            <a:t>が、逼迫した財政の</a:t>
          </a:r>
          <a:r>
            <a:rPr kumimoji="1" lang="ja-JP" altLang="ja-JP" sz="1100">
              <a:solidFill>
                <a:schemeClr val="dk1"/>
              </a:solidFill>
              <a:effectLst/>
              <a:latin typeface="+mn-lt"/>
              <a:ea typeface="+mn-ea"/>
              <a:cs typeface="+mn-cs"/>
            </a:rPr>
            <a:t>さらなる計画的な財政運営を徹底することにより、一層の改善を図っていく。</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en-US" sz="1200">
              <a:solidFill>
                <a:schemeClr val="dk1"/>
              </a:solidFill>
              <a:effectLst/>
              <a:latin typeface="+mn-ea"/>
              <a:ea typeface="+mn-ea"/>
              <a:cs typeface="+mn-cs"/>
            </a:rPr>
            <a:t>公共施設等整備基金については、</a:t>
          </a:r>
          <a:r>
            <a:rPr lang="ja-JP" altLang="en-US" sz="1200">
              <a:effectLst/>
              <a:latin typeface="+mn-ea"/>
              <a:ea typeface="+mn-ea"/>
            </a:rPr>
            <a:t>将来のまちづくりに資する公共施設の建設事業、公有地取得又は公共施設の改修事業について円滑な推進を図るための事業の財源として充てるため、設置している</a:t>
          </a:r>
          <a:r>
            <a:rPr kumimoji="1" lang="ja-JP" altLang="ja-JP" sz="1200">
              <a:solidFill>
                <a:schemeClr val="dk1"/>
              </a:solidFill>
              <a:effectLst/>
              <a:latin typeface="+mn-ea"/>
              <a:ea typeface="+mn-ea"/>
              <a:cs typeface="+mn-cs"/>
            </a:rPr>
            <a:t>。</a:t>
          </a:r>
          <a:endParaRPr lang="ja-JP" altLang="ja-JP" sz="1200">
            <a:effectLst/>
            <a:latin typeface="+mn-ea"/>
            <a:ea typeface="+mn-ea"/>
          </a:endParaRPr>
        </a:p>
        <a:p>
          <a:r>
            <a:rPr kumimoji="1" lang="ja-JP" altLang="en-US" sz="1200">
              <a:solidFill>
                <a:schemeClr val="dk1"/>
              </a:solidFill>
              <a:effectLst/>
              <a:latin typeface="+mn-ea"/>
              <a:ea typeface="+mn-ea"/>
              <a:cs typeface="+mn-cs"/>
            </a:rPr>
            <a:t>　産業振興基金については、</a:t>
          </a:r>
          <a:r>
            <a:rPr lang="ja-JP" altLang="en-US" sz="1200">
              <a:effectLst/>
              <a:latin typeface="+mn-ea"/>
              <a:ea typeface="+mn-ea"/>
            </a:rPr>
            <a:t>　愛別町の農業・林業・畜産業、商工業及び観光業（以下「産業振興」という。）について、総合的に振興を図るための事業の財源に充てるため設置している。</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ふるさと創生基金については、</a:t>
          </a:r>
          <a:r>
            <a:rPr lang="ja-JP" altLang="en-US" sz="1200">
              <a:effectLst/>
              <a:latin typeface="+mn-ea"/>
              <a:ea typeface="+mn-ea"/>
            </a:rPr>
            <a:t>愛別町における多様な歴史、伝統、文化、産業等を活かし、独創的、個性的な地域（自ら考え自ら行う地域）づくり事業の財源に充てるため設置している。</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研修派遣事業基金については、</a:t>
          </a:r>
          <a:r>
            <a:rPr lang="ja-JP" altLang="en-US" sz="1200">
              <a:effectLst/>
              <a:latin typeface="+mn-ea"/>
              <a:ea typeface="+mn-ea"/>
            </a:rPr>
            <a:t>町づくり研修派遣事業に必要な経費の財源に充てるため設置している。</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地域福祉基金については、</a:t>
          </a:r>
          <a:r>
            <a:rPr lang="ja-JP" altLang="en-US" sz="1200">
              <a:effectLst/>
              <a:latin typeface="+mn-ea"/>
              <a:ea typeface="+mn-ea"/>
            </a:rPr>
            <a:t>在宅福祉の普及及び向上、健康及び生きがいづくりの推進その他の地域福祉の推進を図るために民間団体が行う事業の支援に要する経費の財源に充てるため設置している。</a:t>
          </a:r>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公共施設等整備基金については、今後施設老朽化に伴う建替え等が想定されるため、継続的に積み立てを行っているため増加傾向となっている。</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産業振興基金について、現在事業を行っている愛別町国営農地再編整備事業終了時に事業費の負担が想定されることから、現在積み立てを継続的に行っているため、増加傾向となっている。</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ふるさと納税を財源としたふるさと創生基金においては、ふるさと納税の増収に伴い、増加傾向となっている。</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普通交付税が算定人口の減少や町道の減少により、実質的な減額推移となっているなか、多様化する住民ニーズに対応するため、まちづくりに対する財源が必要となっているため、ふるさと創生基金を中心とした基金の取崩が見込まれる。</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年度から投資的経費について増加傾向となっており、財政調整基金について取崩が続いている。今後も公共施設及びインフラの老朽化に伴い、取崩が続いていくと考えられる。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普通交付税が算定人口の減少や町道の減少により、実質的な減額推移となっているなか、歳出についてもインフラの老朽化等が進んでおり、普通建設事業の増加が見込まれるため、</a:t>
          </a:r>
          <a:endParaRPr lang="ja-JP" altLang="ja-JP" sz="1400">
            <a:effectLst/>
          </a:endParaRPr>
        </a:p>
        <a:p>
          <a:r>
            <a:rPr kumimoji="1" lang="ja-JP" altLang="ja-JP" sz="1100">
              <a:solidFill>
                <a:schemeClr val="dk1"/>
              </a:solidFill>
              <a:effectLst/>
              <a:latin typeface="+mn-lt"/>
              <a:ea typeface="+mn-ea"/>
              <a:cs typeface="+mn-cs"/>
            </a:rPr>
            <a:t>財政調整基金についても必要に応じて充当していく必要がある。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過年における大型事業の実施による町債の</a:t>
          </a:r>
          <a:r>
            <a:rPr kumimoji="1" lang="ja-JP" altLang="en-US" sz="1100">
              <a:solidFill>
                <a:schemeClr val="dk1"/>
              </a:solidFill>
              <a:effectLst/>
              <a:latin typeface="+mn-lt"/>
              <a:ea typeface="+mn-ea"/>
              <a:cs typeface="+mn-cs"/>
            </a:rPr>
            <a:t>元利償還人に充当しているため、減額傾向となっている。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過年における大型事業の実施による町債の償還が進んでいることから、年々</a:t>
          </a:r>
          <a:r>
            <a:rPr kumimoji="1" lang="ja-JP" altLang="en-US" sz="1100">
              <a:solidFill>
                <a:schemeClr val="dk1"/>
              </a:solidFill>
              <a:effectLst/>
              <a:latin typeface="+mn-lt"/>
              <a:ea typeface="+mn-ea"/>
              <a:cs typeface="+mn-cs"/>
            </a:rPr>
            <a:t>地方債現在高</a:t>
          </a:r>
          <a:r>
            <a:rPr kumimoji="1" lang="ja-JP" altLang="ja-JP" sz="1100">
              <a:solidFill>
                <a:schemeClr val="dk1"/>
              </a:solidFill>
              <a:effectLst/>
              <a:latin typeface="+mn-lt"/>
              <a:ea typeface="+mn-ea"/>
              <a:cs typeface="+mn-cs"/>
            </a:rPr>
            <a:t>は減少傾向にある。</a:t>
          </a:r>
          <a:endParaRPr lang="ja-JP" altLang="ja-JP" sz="1400">
            <a:effectLst/>
          </a:endParaRPr>
        </a:p>
        <a:p>
          <a:r>
            <a:rPr kumimoji="1" lang="ja-JP" altLang="ja-JP" sz="1100">
              <a:solidFill>
                <a:schemeClr val="dk1"/>
              </a:solidFill>
              <a:effectLst/>
              <a:latin typeface="+mn-lt"/>
              <a:ea typeface="+mn-ea"/>
              <a:cs typeface="+mn-cs"/>
            </a:rPr>
            <a:t>　今後においては、施設の老朽化に伴う町債の増が見込まれる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過年における償還が終了した後、</a:t>
          </a:r>
          <a:r>
            <a:rPr kumimoji="1" lang="ja-JP" altLang="ja-JP" sz="1100">
              <a:solidFill>
                <a:schemeClr val="dk1"/>
              </a:solidFill>
              <a:effectLst/>
              <a:latin typeface="+mn-lt"/>
              <a:ea typeface="+mn-ea"/>
              <a:cs typeface="+mn-cs"/>
            </a:rPr>
            <a:t>減少傾向へと推移して行くと考えられる。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北海道愛別町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2,879
2,844
250.13
3,633,764
3,498,708
135,056
2,090,734
3,481,958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減価償却率が全国平均・全道平均を超えており、今後建物の老朽化等に伴う耐震化等の対応を検討する必要があると考える。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64" name="直線コネクタ 63"/>
        <xdr:cNvCxnSpPr/>
      </xdr:nvCxnSpPr>
      <xdr:spPr>
        <a:xfrm flipV="1">
          <a:off x="4760595" y="4487333"/>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65" name="有形固定資産減価償却率最小値テキスト"/>
        <xdr:cNvSpPr txBox="1"/>
      </xdr:nvSpPr>
      <xdr:spPr>
        <a:xfrm>
          <a:off x="4813300" y="5757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66" name="直線コネクタ 65"/>
        <xdr:cNvCxnSpPr/>
      </xdr:nvCxnSpPr>
      <xdr:spPr>
        <a:xfrm>
          <a:off x="4673600" y="575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67" name="有形固定資産減価償却率最大値テキスト"/>
        <xdr:cNvSpPr txBox="1"/>
      </xdr:nvSpPr>
      <xdr:spPr>
        <a:xfrm>
          <a:off x="4813300" y="426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68" name="直線コネクタ 67"/>
        <xdr:cNvCxnSpPr/>
      </xdr:nvCxnSpPr>
      <xdr:spPr>
        <a:xfrm>
          <a:off x="4673600" y="448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69" name="有形固定資産減価償却率平均値テキスト"/>
        <xdr:cNvSpPr txBox="1"/>
      </xdr:nvSpPr>
      <xdr:spPr>
        <a:xfrm>
          <a:off x="4813300" y="4947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0" name="フローチャート: 判断 69"/>
        <xdr:cNvSpPr/>
      </xdr:nvSpPr>
      <xdr:spPr>
        <a:xfrm>
          <a:off x="4711700" y="49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1" name="フローチャート: 判断 70"/>
        <xdr:cNvSpPr/>
      </xdr:nvSpPr>
      <xdr:spPr>
        <a:xfrm>
          <a:off x="4000500" y="498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2" name="フローチャート: 判断 71"/>
        <xdr:cNvSpPr/>
      </xdr:nvSpPr>
      <xdr:spPr>
        <a:xfrm>
          <a:off x="32385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103717</xdr:rowOff>
    </xdr:from>
    <xdr:to>
      <xdr:col>23</xdr:col>
      <xdr:colOff>136525</xdr:colOff>
      <xdr:row>29</xdr:row>
      <xdr:rowOff>33867</xdr:rowOff>
    </xdr:to>
    <xdr:sp macro="" textlink="">
      <xdr:nvSpPr>
        <xdr:cNvPr id="78" name="楕円 77"/>
        <xdr:cNvSpPr/>
      </xdr:nvSpPr>
      <xdr:spPr>
        <a:xfrm>
          <a:off x="4711700" y="49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126594</xdr:rowOff>
    </xdr:from>
    <xdr:ext cx="405111" cy="259045"/>
    <xdr:sp macro="" textlink="">
      <xdr:nvSpPr>
        <xdr:cNvPr id="79" name="有形固定資産減価償却率該当値テキスト"/>
        <xdr:cNvSpPr txBox="1"/>
      </xdr:nvSpPr>
      <xdr:spPr>
        <a:xfrm>
          <a:off x="4813300" y="4755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47413</xdr:rowOff>
    </xdr:from>
    <xdr:to>
      <xdr:col>19</xdr:col>
      <xdr:colOff>187325</xdr:colOff>
      <xdr:row>29</xdr:row>
      <xdr:rowOff>149013</xdr:rowOff>
    </xdr:to>
    <xdr:sp macro="" textlink="">
      <xdr:nvSpPr>
        <xdr:cNvPr id="80" name="楕円 79"/>
        <xdr:cNvSpPr/>
      </xdr:nvSpPr>
      <xdr:spPr>
        <a:xfrm>
          <a:off x="4000500" y="50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154517</xdr:rowOff>
    </xdr:from>
    <xdr:to>
      <xdr:col>23</xdr:col>
      <xdr:colOff>85725</xdr:colOff>
      <xdr:row>29</xdr:row>
      <xdr:rowOff>98213</xdr:rowOff>
    </xdr:to>
    <xdr:cxnSp macro="">
      <xdr:nvCxnSpPr>
        <xdr:cNvPr id="81" name="直線コネクタ 80"/>
        <xdr:cNvCxnSpPr/>
      </xdr:nvCxnSpPr>
      <xdr:spPr>
        <a:xfrm flipV="1">
          <a:off x="4051300" y="4955117"/>
          <a:ext cx="711200" cy="11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86783</xdr:rowOff>
    </xdr:from>
    <xdr:to>
      <xdr:col>15</xdr:col>
      <xdr:colOff>187325</xdr:colOff>
      <xdr:row>27</xdr:row>
      <xdr:rowOff>16933</xdr:rowOff>
    </xdr:to>
    <xdr:sp macro="" textlink="">
      <xdr:nvSpPr>
        <xdr:cNvPr id="82" name="楕円 81"/>
        <xdr:cNvSpPr/>
      </xdr:nvSpPr>
      <xdr:spPr>
        <a:xfrm>
          <a:off x="3238500" y="454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137583</xdr:rowOff>
    </xdr:from>
    <xdr:to>
      <xdr:col>19</xdr:col>
      <xdr:colOff>136525</xdr:colOff>
      <xdr:row>29</xdr:row>
      <xdr:rowOff>98213</xdr:rowOff>
    </xdr:to>
    <xdr:cxnSp macro="">
      <xdr:nvCxnSpPr>
        <xdr:cNvPr id="83" name="直線コネクタ 82"/>
        <xdr:cNvCxnSpPr/>
      </xdr:nvCxnSpPr>
      <xdr:spPr>
        <a:xfrm>
          <a:off x="3289300" y="4595283"/>
          <a:ext cx="762000" cy="47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129557</xdr:rowOff>
    </xdr:from>
    <xdr:ext cx="405111" cy="259045"/>
    <xdr:sp macro="" textlink="">
      <xdr:nvSpPr>
        <xdr:cNvPr id="84" name="n_1aveValue有形固定資産減価償却率"/>
        <xdr:cNvSpPr txBox="1"/>
      </xdr:nvSpPr>
      <xdr:spPr>
        <a:xfrm>
          <a:off x="3836044" y="4758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85" name="n_2aveValue有形固定資産減価償却率"/>
        <xdr:cNvSpPr txBox="1"/>
      </xdr:nvSpPr>
      <xdr:spPr>
        <a:xfrm>
          <a:off x="3086744" y="51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140140</xdr:rowOff>
    </xdr:from>
    <xdr:ext cx="405111" cy="259045"/>
    <xdr:sp macro="" textlink="">
      <xdr:nvSpPr>
        <xdr:cNvPr id="86" name="n_1mainValue有形固定資産減価償却率"/>
        <xdr:cNvSpPr txBox="1"/>
      </xdr:nvSpPr>
      <xdr:spPr>
        <a:xfrm>
          <a:off x="3836044" y="5112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33460</xdr:rowOff>
    </xdr:from>
    <xdr:ext cx="405111" cy="259045"/>
    <xdr:sp macro="" textlink="">
      <xdr:nvSpPr>
        <xdr:cNvPr id="87" name="n_2mainValue有形固定資産減価償却率"/>
        <xdr:cNvSpPr txBox="1"/>
      </xdr:nvSpPr>
      <xdr:spPr>
        <a:xfrm>
          <a:off x="3086744" y="431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北海道平均を上回り、債務償還年数が長くなっていることから地方債の借入について、適切に判断すると共に、財政健全化の観点から事務事業の適正化についても検討していく必要がある。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6" name="テキスト ボックス 105"/>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8" name="テキスト ボックス 107"/>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0" name="テキスト ボックス 109"/>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2" name="テキスト ボックス 111"/>
        <xdr:cNvSpPr txBox="1"/>
      </xdr:nvSpPr>
      <xdr:spPr>
        <a:xfrm>
          <a:off x="10931403" y="470453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4" name="テキスト ボックス 113"/>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18" name="直線コネクタ 117"/>
        <xdr:cNvCxnSpPr/>
      </xdr:nvCxnSpPr>
      <xdr:spPr>
        <a:xfrm flipV="1">
          <a:off x="14793595" y="4690382"/>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可能年数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1" name="債務償還可能年数最大値テキスト"/>
        <xdr:cNvSpPr txBox="1"/>
      </xdr:nvSpPr>
      <xdr:spPr>
        <a:xfrm>
          <a:off x="14846300" y="44656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2" name="直線コネクタ 121"/>
        <xdr:cNvCxnSpPr/>
      </xdr:nvCxnSpPr>
      <xdr:spPr>
        <a:xfrm>
          <a:off x="14706600" y="469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23" name="債務償還可能年数平均値テキスト"/>
        <xdr:cNvSpPr txBox="1"/>
      </xdr:nvSpPr>
      <xdr:spPr>
        <a:xfrm>
          <a:off x="14846300" y="557413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4" name="フローチャート: 判断 123"/>
        <xdr:cNvSpPr/>
      </xdr:nvSpPr>
      <xdr:spPr>
        <a:xfrm>
          <a:off x="14744700" y="55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70303</xdr:rowOff>
    </xdr:from>
    <xdr:to>
      <xdr:col>76</xdr:col>
      <xdr:colOff>73025</xdr:colOff>
      <xdr:row>29</xdr:row>
      <xdr:rowOff>453</xdr:rowOff>
    </xdr:to>
    <xdr:sp macro="" textlink="">
      <xdr:nvSpPr>
        <xdr:cNvPr id="130" name="楕円 129"/>
        <xdr:cNvSpPr/>
      </xdr:nvSpPr>
      <xdr:spPr>
        <a:xfrm>
          <a:off x="14744700" y="487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93180</xdr:rowOff>
    </xdr:from>
    <xdr:ext cx="340478" cy="259045"/>
    <xdr:sp macro="" textlink="">
      <xdr:nvSpPr>
        <xdr:cNvPr id="131" name="債務償還可能年数該当値テキスト"/>
        <xdr:cNvSpPr txBox="1"/>
      </xdr:nvSpPr>
      <xdr:spPr>
        <a:xfrm>
          <a:off x="14846300" y="472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北海道愛別町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2,879
2,844
250.13
3,633,764
3,498,708
135,056
2,090,734
3,481,958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70" name="楕円 69"/>
        <xdr:cNvSpPr/>
      </xdr:nvSpPr>
      <xdr:spPr>
        <a:xfrm>
          <a:off x="45847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160672</xdr:rowOff>
    </xdr:from>
    <xdr:ext cx="405111" cy="259045"/>
    <xdr:sp macro="" textlink="">
      <xdr:nvSpPr>
        <xdr:cNvPr id="71" name="【道路】&#10;有形固定資産減価償却率該当値テキスト"/>
        <xdr:cNvSpPr txBox="1"/>
      </xdr:nvSpPr>
      <xdr:spPr>
        <a:xfrm>
          <a:off x="4673600" y="633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6350</xdr:rowOff>
    </xdr:from>
    <xdr:to>
      <xdr:col>20</xdr:col>
      <xdr:colOff>38100</xdr:colOff>
      <xdr:row>38</xdr:row>
      <xdr:rowOff>107950</xdr:rowOff>
    </xdr:to>
    <xdr:sp macro="" textlink="">
      <xdr:nvSpPr>
        <xdr:cNvPr id="72" name="楕円 71"/>
        <xdr:cNvSpPr/>
      </xdr:nvSpPr>
      <xdr:spPr>
        <a:xfrm>
          <a:off x="3746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17145</xdr:rowOff>
    </xdr:from>
    <xdr:to>
      <xdr:col>24</xdr:col>
      <xdr:colOff>63500</xdr:colOff>
      <xdr:row>38</xdr:row>
      <xdr:rowOff>57150</xdr:rowOff>
    </xdr:to>
    <xdr:cxnSp macro="">
      <xdr:nvCxnSpPr>
        <xdr:cNvPr id="73" name="直線コネクタ 72"/>
        <xdr:cNvCxnSpPr/>
      </xdr:nvCxnSpPr>
      <xdr:spPr>
        <a:xfrm flipV="1">
          <a:off x="3797300" y="65322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6350</xdr:rowOff>
    </xdr:from>
    <xdr:to>
      <xdr:col>15</xdr:col>
      <xdr:colOff>101600</xdr:colOff>
      <xdr:row>38</xdr:row>
      <xdr:rowOff>107950</xdr:rowOff>
    </xdr:to>
    <xdr:sp macro="" textlink="">
      <xdr:nvSpPr>
        <xdr:cNvPr id="74" name="楕円 73"/>
        <xdr:cNvSpPr/>
      </xdr:nvSpPr>
      <xdr:spPr>
        <a:xfrm>
          <a:off x="2857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57150</xdr:rowOff>
    </xdr:from>
    <xdr:to>
      <xdr:col>19</xdr:col>
      <xdr:colOff>177800</xdr:colOff>
      <xdr:row>38</xdr:row>
      <xdr:rowOff>57150</xdr:rowOff>
    </xdr:to>
    <xdr:cxnSp macro="">
      <xdr:nvCxnSpPr>
        <xdr:cNvPr id="75" name="直線コネクタ 74"/>
        <xdr:cNvCxnSpPr/>
      </xdr:nvCxnSpPr>
      <xdr:spPr>
        <a:xfrm>
          <a:off x="2908300" y="6572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6" name="n_1aveValue【道路】&#10;有形固定資産減価償却率"/>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7" name="n_2aveValue【道路】&#10;有形固定資産減価償却率"/>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99077</xdr:rowOff>
    </xdr:from>
    <xdr:ext cx="405111" cy="259045"/>
    <xdr:sp macro="" textlink="">
      <xdr:nvSpPr>
        <xdr:cNvPr id="78" name="n_1main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99077</xdr:rowOff>
    </xdr:from>
    <xdr:ext cx="405111" cy="259045"/>
    <xdr:sp macro="" textlink="">
      <xdr:nvSpPr>
        <xdr:cNvPr id="79" name="n_2mainValue【道路】&#10;有形固定資産減価償却率"/>
        <xdr:cNvSpPr txBox="1"/>
      </xdr:nvSpPr>
      <xdr:spPr>
        <a:xfrm>
          <a:off x="2705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3" name="直線コネクタ 102"/>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4"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5" name="直線コネクタ 104"/>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6"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7" name="直線コネクタ 106"/>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161453</xdr:rowOff>
    </xdr:from>
    <xdr:ext cx="599010" cy="259045"/>
    <xdr:sp macro="" textlink="">
      <xdr:nvSpPr>
        <xdr:cNvPr id="108" name="【道路】&#10;一人当たり延長平均値テキスト"/>
        <xdr:cNvSpPr txBox="1"/>
      </xdr:nvSpPr>
      <xdr:spPr>
        <a:xfrm>
          <a:off x="10515600" y="6848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9" name="フローチャート: 判断 108"/>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10" name="フローチャート: 判断 109"/>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11" name="フローチャート: 判断 110"/>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24217</xdr:rowOff>
    </xdr:from>
    <xdr:to>
      <xdr:col>55</xdr:col>
      <xdr:colOff>50800</xdr:colOff>
      <xdr:row>41</xdr:row>
      <xdr:rowOff>125817</xdr:rowOff>
    </xdr:to>
    <xdr:sp macro="" textlink="">
      <xdr:nvSpPr>
        <xdr:cNvPr id="117" name="楕円 116"/>
        <xdr:cNvSpPr/>
      </xdr:nvSpPr>
      <xdr:spPr>
        <a:xfrm>
          <a:off x="10426700" y="7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117003</xdr:rowOff>
    </xdr:from>
    <xdr:ext cx="534377" cy="259045"/>
    <xdr:sp macro="" textlink="">
      <xdr:nvSpPr>
        <xdr:cNvPr id="118" name="【道路】&#10;一人当たり延長該当値テキスト"/>
        <xdr:cNvSpPr txBox="1"/>
      </xdr:nvSpPr>
      <xdr:spPr>
        <a:xfrm>
          <a:off x="10515600" y="697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28031</xdr:rowOff>
    </xdr:from>
    <xdr:to>
      <xdr:col>50</xdr:col>
      <xdr:colOff>165100</xdr:colOff>
      <xdr:row>41</xdr:row>
      <xdr:rowOff>129631</xdr:rowOff>
    </xdr:to>
    <xdr:sp macro="" textlink="">
      <xdr:nvSpPr>
        <xdr:cNvPr id="119" name="楕円 118"/>
        <xdr:cNvSpPr/>
      </xdr:nvSpPr>
      <xdr:spPr>
        <a:xfrm>
          <a:off x="9588500" y="705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75017</xdr:rowOff>
    </xdr:from>
    <xdr:to>
      <xdr:col>55</xdr:col>
      <xdr:colOff>0</xdr:colOff>
      <xdr:row>41</xdr:row>
      <xdr:rowOff>78831</xdr:rowOff>
    </xdr:to>
    <xdr:cxnSp macro="">
      <xdr:nvCxnSpPr>
        <xdr:cNvPr id="120" name="直線コネクタ 119"/>
        <xdr:cNvCxnSpPr/>
      </xdr:nvCxnSpPr>
      <xdr:spPr>
        <a:xfrm flipV="1">
          <a:off x="9639300" y="7104467"/>
          <a:ext cx="838200" cy="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31151</xdr:rowOff>
    </xdr:from>
    <xdr:to>
      <xdr:col>46</xdr:col>
      <xdr:colOff>38100</xdr:colOff>
      <xdr:row>41</xdr:row>
      <xdr:rowOff>132751</xdr:rowOff>
    </xdr:to>
    <xdr:sp macro="" textlink="">
      <xdr:nvSpPr>
        <xdr:cNvPr id="121" name="楕円 120"/>
        <xdr:cNvSpPr/>
      </xdr:nvSpPr>
      <xdr:spPr>
        <a:xfrm>
          <a:off x="8699500" y="706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78831</xdr:rowOff>
    </xdr:from>
    <xdr:to>
      <xdr:col>50</xdr:col>
      <xdr:colOff>114300</xdr:colOff>
      <xdr:row>41</xdr:row>
      <xdr:rowOff>81951</xdr:rowOff>
    </xdr:to>
    <xdr:cxnSp macro="">
      <xdr:nvCxnSpPr>
        <xdr:cNvPr id="122" name="直線コネクタ 121"/>
        <xdr:cNvCxnSpPr/>
      </xdr:nvCxnSpPr>
      <xdr:spPr>
        <a:xfrm flipV="1">
          <a:off x="8750300" y="7108281"/>
          <a:ext cx="889000" cy="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23" name="n_1aveValue【道路】&#10;一人当たり延長"/>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24" name="n_2aveValue【道路】&#10;一人当たり延長"/>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120758</xdr:rowOff>
    </xdr:from>
    <xdr:ext cx="534377" cy="259045"/>
    <xdr:sp macro="" textlink="">
      <xdr:nvSpPr>
        <xdr:cNvPr id="125" name="n_1mainValue【道路】&#10;一人当たり延長"/>
        <xdr:cNvSpPr txBox="1"/>
      </xdr:nvSpPr>
      <xdr:spPr>
        <a:xfrm>
          <a:off x="9359411" y="71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123878</xdr:rowOff>
    </xdr:from>
    <xdr:ext cx="534377" cy="259045"/>
    <xdr:sp macro="" textlink="">
      <xdr:nvSpPr>
        <xdr:cNvPr id="126" name="n_2mainValue【道路】&#10;一人当たり延長"/>
        <xdr:cNvSpPr txBox="1"/>
      </xdr:nvSpPr>
      <xdr:spPr>
        <a:xfrm>
          <a:off x="8483111" y="715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51" name="直線コネクタ 150"/>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52"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53" name="直線コネクタ 152"/>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54"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55" name="直線コネクタ 154"/>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6" name="【橋りょう・トンネ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7" name="フローチャート: 判断 156"/>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8" name="フローチャート: 判断 157"/>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9" name="フローチャート: 判断 158"/>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50165</xdr:rowOff>
    </xdr:from>
    <xdr:to>
      <xdr:col>24</xdr:col>
      <xdr:colOff>114300</xdr:colOff>
      <xdr:row>61</xdr:row>
      <xdr:rowOff>151765</xdr:rowOff>
    </xdr:to>
    <xdr:sp macro="" textlink="">
      <xdr:nvSpPr>
        <xdr:cNvPr id="165" name="楕円 164"/>
        <xdr:cNvSpPr/>
      </xdr:nvSpPr>
      <xdr:spPr>
        <a:xfrm>
          <a:off x="45847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28592</xdr:rowOff>
    </xdr:from>
    <xdr:ext cx="405111" cy="259045"/>
    <xdr:sp macro="" textlink="">
      <xdr:nvSpPr>
        <xdr:cNvPr id="166" name="【橋りょう・トンネル】&#10;有形固定資産減価償却率該当値テキスト"/>
        <xdr:cNvSpPr txBox="1"/>
      </xdr:nvSpPr>
      <xdr:spPr>
        <a:xfrm>
          <a:off x="4673600"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80645</xdr:rowOff>
    </xdr:from>
    <xdr:to>
      <xdr:col>20</xdr:col>
      <xdr:colOff>38100</xdr:colOff>
      <xdr:row>62</xdr:row>
      <xdr:rowOff>10795</xdr:rowOff>
    </xdr:to>
    <xdr:sp macro="" textlink="">
      <xdr:nvSpPr>
        <xdr:cNvPr id="167" name="楕円 166"/>
        <xdr:cNvSpPr/>
      </xdr:nvSpPr>
      <xdr:spPr>
        <a:xfrm>
          <a:off x="3746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100965</xdr:rowOff>
    </xdr:from>
    <xdr:to>
      <xdr:col>24</xdr:col>
      <xdr:colOff>63500</xdr:colOff>
      <xdr:row>61</xdr:row>
      <xdr:rowOff>131445</xdr:rowOff>
    </xdr:to>
    <xdr:cxnSp macro="">
      <xdr:nvCxnSpPr>
        <xdr:cNvPr id="168" name="直線コネクタ 167"/>
        <xdr:cNvCxnSpPr/>
      </xdr:nvCxnSpPr>
      <xdr:spPr>
        <a:xfrm flipV="1">
          <a:off x="3797300" y="1055941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84455</xdr:rowOff>
    </xdr:from>
    <xdr:to>
      <xdr:col>15</xdr:col>
      <xdr:colOff>101600</xdr:colOff>
      <xdr:row>62</xdr:row>
      <xdr:rowOff>14605</xdr:rowOff>
    </xdr:to>
    <xdr:sp macro="" textlink="">
      <xdr:nvSpPr>
        <xdr:cNvPr id="169" name="楕円 168"/>
        <xdr:cNvSpPr/>
      </xdr:nvSpPr>
      <xdr:spPr>
        <a:xfrm>
          <a:off x="2857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131445</xdr:rowOff>
    </xdr:from>
    <xdr:to>
      <xdr:col>19</xdr:col>
      <xdr:colOff>177800</xdr:colOff>
      <xdr:row>61</xdr:row>
      <xdr:rowOff>135255</xdr:rowOff>
    </xdr:to>
    <xdr:cxnSp macro="">
      <xdr:nvCxnSpPr>
        <xdr:cNvPr id="170" name="直線コネクタ 169"/>
        <xdr:cNvCxnSpPr/>
      </xdr:nvCxnSpPr>
      <xdr:spPr>
        <a:xfrm flipV="1">
          <a:off x="2908300" y="105898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120667</xdr:rowOff>
    </xdr:from>
    <xdr:ext cx="405111" cy="259045"/>
    <xdr:sp macro="" textlink="">
      <xdr:nvSpPr>
        <xdr:cNvPr id="171" name="n_1aveValue【橋りょう・トンネル】&#10;有形固定資産減価償却率"/>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72" name="n_2aveValue【橋りょう・トンネル】&#10;有形固定資産減価償却率"/>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1922</xdr:rowOff>
    </xdr:from>
    <xdr:ext cx="405111" cy="259045"/>
    <xdr:sp macro="" textlink="">
      <xdr:nvSpPr>
        <xdr:cNvPr id="173" name="n_1mainValue【橋りょう・トンネル】&#10;有形固定資産減価償却率"/>
        <xdr:cNvSpPr txBox="1"/>
      </xdr:nvSpPr>
      <xdr:spPr>
        <a:xfrm>
          <a:off x="35820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5732</xdr:rowOff>
    </xdr:from>
    <xdr:ext cx="405111" cy="259045"/>
    <xdr:sp macro="" textlink="">
      <xdr:nvSpPr>
        <xdr:cNvPr id="174" name="n_2mainValue【橋りょう・トンネル】&#10;有形固定資産減価償却率"/>
        <xdr:cNvSpPr txBox="1"/>
      </xdr:nvSpPr>
      <xdr:spPr>
        <a:xfrm>
          <a:off x="2705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8" name="テキスト ボックス 18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0" name="テキスト ボックス 18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2" name="テキスト ボックス 19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4" name="テキスト ボックス 19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200" name="直線コネクタ 199"/>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201"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202" name="直線コネクタ 201"/>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203"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204" name="直線コネクタ 203"/>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205" name="【橋りょう・トンネル】&#10;一人当たり有形固定資産（償却資産）額平均値テキスト"/>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206" name="フローチャート: 判断 205"/>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207" name="フローチャート: 判断 206"/>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208" name="フローチャート: 判断 207"/>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72539</xdr:rowOff>
    </xdr:from>
    <xdr:to>
      <xdr:col>55</xdr:col>
      <xdr:colOff>50800</xdr:colOff>
      <xdr:row>60</xdr:row>
      <xdr:rowOff>2689</xdr:rowOff>
    </xdr:to>
    <xdr:sp macro="" textlink="">
      <xdr:nvSpPr>
        <xdr:cNvPr id="214" name="楕円 213"/>
        <xdr:cNvSpPr/>
      </xdr:nvSpPr>
      <xdr:spPr>
        <a:xfrm>
          <a:off x="10426700" y="1018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95416</xdr:rowOff>
    </xdr:from>
    <xdr:ext cx="690189" cy="259045"/>
    <xdr:sp macro="" textlink="">
      <xdr:nvSpPr>
        <xdr:cNvPr id="215" name="【橋りょう・トンネル】&#10;一人当たり有形固定資産（償却資産）額該当値テキスト"/>
        <xdr:cNvSpPr txBox="1"/>
      </xdr:nvSpPr>
      <xdr:spPr>
        <a:xfrm>
          <a:off x="10515600" y="100395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97048</xdr:rowOff>
    </xdr:from>
    <xdr:to>
      <xdr:col>50</xdr:col>
      <xdr:colOff>165100</xdr:colOff>
      <xdr:row>60</xdr:row>
      <xdr:rowOff>27198</xdr:rowOff>
    </xdr:to>
    <xdr:sp macro="" textlink="">
      <xdr:nvSpPr>
        <xdr:cNvPr id="216" name="楕円 215"/>
        <xdr:cNvSpPr/>
      </xdr:nvSpPr>
      <xdr:spPr>
        <a:xfrm>
          <a:off x="9588500" y="1021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123339</xdr:rowOff>
    </xdr:from>
    <xdr:to>
      <xdr:col>55</xdr:col>
      <xdr:colOff>0</xdr:colOff>
      <xdr:row>59</xdr:row>
      <xdr:rowOff>147848</xdr:rowOff>
    </xdr:to>
    <xdr:cxnSp macro="">
      <xdr:nvCxnSpPr>
        <xdr:cNvPr id="217" name="直線コネクタ 216"/>
        <xdr:cNvCxnSpPr/>
      </xdr:nvCxnSpPr>
      <xdr:spPr>
        <a:xfrm flipV="1">
          <a:off x="9639300" y="10238889"/>
          <a:ext cx="838200" cy="2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114433</xdr:rowOff>
    </xdr:from>
    <xdr:to>
      <xdr:col>46</xdr:col>
      <xdr:colOff>38100</xdr:colOff>
      <xdr:row>60</xdr:row>
      <xdr:rowOff>44583</xdr:rowOff>
    </xdr:to>
    <xdr:sp macro="" textlink="">
      <xdr:nvSpPr>
        <xdr:cNvPr id="218" name="楕円 217"/>
        <xdr:cNvSpPr/>
      </xdr:nvSpPr>
      <xdr:spPr>
        <a:xfrm>
          <a:off x="8699500" y="1022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147848</xdr:rowOff>
    </xdr:from>
    <xdr:to>
      <xdr:col>50</xdr:col>
      <xdr:colOff>114300</xdr:colOff>
      <xdr:row>59</xdr:row>
      <xdr:rowOff>165233</xdr:rowOff>
    </xdr:to>
    <xdr:cxnSp macro="">
      <xdr:nvCxnSpPr>
        <xdr:cNvPr id="219" name="直線コネクタ 218"/>
        <xdr:cNvCxnSpPr/>
      </xdr:nvCxnSpPr>
      <xdr:spPr>
        <a:xfrm flipV="1">
          <a:off x="8750300" y="10263398"/>
          <a:ext cx="889000" cy="1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5231</xdr:rowOff>
    </xdr:from>
    <xdr:ext cx="690189" cy="259045"/>
    <xdr:sp macro="" textlink="">
      <xdr:nvSpPr>
        <xdr:cNvPr id="220" name="n_1aveValue【橋りょう・トンネル】&#10;一人当たり有形固定資産（償却資産）額"/>
        <xdr:cNvSpPr txBox="1"/>
      </xdr:nvSpPr>
      <xdr:spPr>
        <a:xfrm>
          <a:off x="9281505" y="108065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47106</xdr:rowOff>
    </xdr:from>
    <xdr:ext cx="599010" cy="259045"/>
    <xdr:sp macro="" textlink="">
      <xdr:nvSpPr>
        <xdr:cNvPr id="221" name="n_2aveValue【橋りょう・トンネル】&#10;一人当たり有形固定資産（償却資産）額"/>
        <xdr:cNvSpPr txBox="1"/>
      </xdr:nvSpPr>
      <xdr:spPr>
        <a:xfrm>
          <a:off x="8450795" y="1084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43725</xdr:rowOff>
    </xdr:from>
    <xdr:ext cx="690189" cy="259045"/>
    <xdr:sp macro="" textlink="">
      <xdr:nvSpPr>
        <xdr:cNvPr id="222" name="n_1mainValue【橋りょう・トンネル】&#10;一人当たり有形固定資産（償却資産）額"/>
        <xdr:cNvSpPr txBox="1"/>
      </xdr:nvSpPr>
      <xdr:spPr>
        <a:xfrm>
          <a:off x="9281505" y="9987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58</xdr:row>
      <xdr:rowOff>61110</xdr:rowOff>
    </xdr:from>
    <xdr:ext cx="690189" cy="259045"/>
    <xdr:sp macro="" textlink="">
      <xdr:nvSpPr>
        <xdr:cNvPr id="223" name="n_2mainValue【橋りょう・トンネル】&#10;一人当たり有形固定資産（償却資産）額"/>
        <xdr:cNvSpPr txBox="1"/>
      </xdr:nvSpPr>
      <xdr:spPr>
        <a:xfrm>
          <a:off x="8405205" y="100052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48" name="直線コネクタ 247"/>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49"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50" name="直線コネクタ 249"/>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71138</xdr:rowOff>
    </xdr:from>
    <xdr:ext cx="405111" cy="259045"/>
    <xdr:sp macro="" textlink="">
      <xdr:nvSpPr>
        <xdr:cNvPr id="253" name="【公営住宅】&#10;有形固定資産減価償却率平均値テキスト"/>
        <xdr:cNvSpPr txBox="1"/>
      </xdr:nvSpPr>
      <xdr:spPr>
        <a:xfrm>
          <a:off x="4673600" y="13958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54" name="フローチャート: 判断 253"/>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55" name="フローチャート: 判断 254"/>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56" name="フローチャート: 判断 255"/>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124461</xdr:rowOff>
    </xdr:from>
    <xdr:to>
      <xdr:col>24</xdr:col>
      <xdr:colOff>114300</xdr:colOff>
      <xdr:row>83</xdr:row>
      <xdr:rowOff>54611</xdr:rowOff>
    </xdr:to>
    <xdr:sp macro="" textlink="">
      <xdr:nvSpPr>
        <xdr:cNvPr id="262" name="楕円 261"/>
        <xdr:cNvSpPr/>
      </xdr:nvSpPr>
      <xdr:spPr>
        <a:xfrm>
          <a:off x="45847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102888</xdr:rowOff>
    </xdr:from>
    <xdr:ext cx="405111" cy="259045"/>
    <xdr:sp macro="" textlink="">
      <xdr:nvSpPr>
        <xdr:cNvPr id="263" name="【公営住宅】&#10;有形固定資産減価償却率該当値テキスト"/>
        <xdr:cNvSpPr txBox="1"/>
      </xdr:nvSpPr>
      <xdr:spPr>
        <a:xfrm>
          <a:off x="4673600"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153036</xdr:rowOff>
    </xdr:from>
    <xdr:to>
      <xdr:col>20</xdr:col>
      <xdr:colOff>38100</xdr:colOff>
      <xdr:row>83</xdr:row>
      <xdr:rowOff>83186</xdr:rowOff>
    </xdr:to>
    <xdr:sp macro="" textlink="">
      <xdr:nvSpPr>
        <xdr:cNvPr id="264" name="楕円 263"/>
        <xdr:cNvSpPr/>
      </xdr:nvSpPr>
      <xdr:spPr>
        <a:xfrm>
          <a:off x="3746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3811</xdr:rowOff>
    </xdr:from>
    <xdr:to>
      <xdr:col>24</xdr:col>
      <xdr:colOff>63500</xdr:colOff>
      <xdr:row>83</xdr:row>
      <xdr:rowOff>32386</xdr:rowOff>
    </xdr:to>
    <xdr:cxnSp macro="">
      <xdr:nvCxnSpPr>
        <xdr:cNvPr id="265" name="直線コネクタ 264"/>
        <xdr:cNvCxnSpPr/>
      </xdr:nvCxnSpPr>
      <xdr:spPr>
        <a:xfrm flipV="1">
          <a:off x="3797300" y="14234161"/>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15875</xdr:rowOff>
    </xdr:from>
    <xdr:to>
      <xdr:col>15</xdr:col>
      <xdr:colOff>101600</xdr:colOff>
      <xdr:row>82</xdr:row>
      <xdr:rowOff>117475</xdr:rowOff>
    </xdr:to>
    <xdr:sp macro="" textlink="">
      <xdr:nvSpPr>
        <xdr:cNvPr id="266" name="楕円 265"/>
        <xdr:cNvSpPr/>
      </xdr:nvSpPr>
      <xdr:spPr>
        <a:xfrm>
          <a:off x="2857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66675</xdr:rowOff>
    </xdr:from>
    <xdr:to>
      <xdr:col>19</xdr:col>
      <xdr:colOff>177800</xdr:colOff>
      <xdr:row>83</xdr:row>
      <xdr:rowOff>32386</xdr:rowOff>
    </xdr:to>
    <xdr:cxnSp macro="">
      <xdr:nvCxnSpPr>
        <xdr:cNvPr id="267" name="直線コネクタ 266"/>
        <xdr:cNvCxnSpPr/>
      </xdr:nvCxnSpPr>
      <xdr:spPr>
        <a:xfrm>
          <a:off x="2908300" y="14125575"/>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6366</xdr:rowOff>
    </xdr:from>
    <xdr:ext cx="405111" cy="259045"/>
    <xdr:sp macro="" textlink="">
      <xdr:nvSpPr>
        <xdr:cNvPr id="268" name="n_1aveValue【公営住宅】&#10;有形固定資産減価償却率"/>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269" name="n_2aveValue【公営住宅】&#10;有形固定資産減価償却率"/>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74313</xdr:rowOff>
    </xdr:from>
    <xdr:ext cx="405111" cy="259045"/>
    <xdr:sp macro="" textlink="">
      <xdr:nvSpPr>
        <xdr:cNvPr id="270" name="n_1mainValue【公営住宅】&#10;有形固定資産減価償却率"/>
        <xdr:cNvSpPr txBox="1"/>
      </xdr:nvSpPr>
      <xdr:spPr>
        <a:xfrm>
          <a:off x="35820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134002</xdr:rowOff>
    </xdr:from>
    <xdr:ext cx="405111" cy="259045"/>
    <xdr:sp macro="" textlink="">
      <xdr:nvSpPr>
        <xdr:cNvPr id="271" name="n_2mainValue【公営住宅】&#10;有形固定資産減価償却率"/>
        <xdr:cNvSpPr txBox="1"/>
      </xdr:nvSpPr>
      <xdr:spPr>
        <a:xfrm>
          <a:off x="2705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85" name="テキスト ボックス 28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7" name="テキスト ボックス 28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9" name="テキスト ボックス 28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1" name="テキスト ボックス 29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3" name="テキスト ボックス 29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95" name="直線コネクタ 294"/>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96"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97" name="直線コネクタ 296"/>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98"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99" name="直線コネクタ 298"/>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300" name="【公営住宅】&#10;一人当たり面積平均値テキスト"/>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301" name="フローチャート: 判断 300"/>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302" name="フローチャート: 判断 301"/>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303" name="フローチャート: 判断 302"/>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58243</xdr:rowOff>
    </xdr:from>
    <xdr:to>
      <xdr:col>55</xdr:col>
      <xdr:colOff>50800</xdr:colOff>
      <xdr:row>84</xdr:row>
      <xdr:rowOff>159843</xdr:rowOff>
    </xdr:to>
    <xdr:sp macro="" textlink="">
      <xdr:nvSpPr>
        <xdr:cNvPr id="309" name="楕円 308"/>
        <xdr:cNvSpPr/>
      </xdr:nvSpPr>
      <xdr:spPr>
        <a:xfrm>
          <a:off x="10426700" y="1446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81120</xdr:rowOff>
    </xdr:from>
    <xdr:ext cx="469744" cy="259045"/>
    <xdr:sp macro="" textlink="">
      <xdr:nvSpPr>
        <xdr:cNvPr id="310" name="【公営住宅】&#10;一人当たり面積該当値テキスト"/>
        <xdr:cNvSpPr txBox="1"/>
      </xdr:nvSpPr>
      <xdr:spPr>
        <a:xfrm>
          <a:off x="10515600" y="1431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68644</xdr:rowOff>
    </xdr:from>
    <xdr:to>
      <xdr:col>50</xdr:col>
      <xdr:colOff>165100</xdr:colOff>
      <xdr:row>84</xdr:row>
      <xdr:rowOff>170244</xdr:rowOff>
    </xdr:to>
    <xdr:sp macro="" textlink="">
      <xdr:nvSpPr>
        <xdr:cNvPr id="311" name="楕円 310"/>
        <xdr:cNvSpPr/>
      </xdr:nvSpPr>
      <xdr:spPr>
        <a:xfrm>
          <a:off x="9588500" y="1447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109043</xdr:rowOff>
    </xdr:from>
    <xdr:to>
      <xdr:col>55</xdr:col>
      <xdr:colOff>0</xdr:colOff>
      <xdr:row>84</xdr:row>
      <xdr:rowOff>119444</xdr:rowOff>
    </xdr:to>
    <xdr:cxnSp macro="">
      <xdr:nvCxnSpPr>
        <xdr:cNvPr id="312" name="直線コネクタ 311"/>
        <xdr:cNvCxnSpPr/>
      </xdr:nvCxnSpPr>
      <xdr:spPr>
        <a:xfrm flipV="1">
          <a:off x="9639300" y="14510843"/>
          <a:ext cx="8382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166636</xdr:rowOff>
    </xdr:from>
    <xdr:to>
      <xdr:col>46</xdr:col>
      <xdr:colOff>38100</xdr:colOff>
      <xdr:row>85</xdr:row>
      <xdr:rowOff>96786</xdr:rowOff>
    </xdr:to>
    <xdr:sp macro="" textlink="">
      <xdr:nvSpPr>
        <xdr:cNvPr id="313" name="楕円 312"/>
        <xdr:cNvSpPr/>
      </xdr:nvSpPr>
      <xdr:spPr>
        <a:xfrm>
          <a:off x="8699500" y="1456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119444</xdr:rowOff>
    </xdr:from>
    <xdr:to>
      <xdr:col>50</xdr:col>
      <xdr:colOff>114300</xdr:colOff>
      <xdr:row>85</xdr:row>
      <xdr:rowOff>45986</xdr:rowOff>
    </xdr:to>
    <xdr:cxnSp macro="">
      <xdr:nvCxnSpPr>
        <xdr:cNvPr id="314" name="直線コネクタ 313"/>
        <xdr:cNvCxnSpPr/>
      </xdr:nvCxnSpPr>
      <xdr:spPr>
        <a:xfrm flipV="1">
          <a:off x="8750300" y="14521244"/>
          <a:ext cx="889000" cy="9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156455</xdr:rowOff>
    </xdr:from>
    <xdr:ext cx="469744" cy="259045"/>
    <xdr:sp macro="" textlink="">
      <xdr:nvSpPr>
        <xdr:cNvPr id="315" name="n_1aveValue【公営住宅】&#10;一人当たり面積"/>
        <xdr:cNvSpPr txBox="1"/>
      </xdr:nvSpPr>
      <xdr:spPr>
        <a:xfrm>
          <a:off x="93917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18305</xdr:rowOff>
    </xdr:from>
    <xdr:ext cx="469744" cy="259045"/>
    <xdr:sp macro="" textlink="">
      <xdr:nvSpPr>
        <xdr:cNvPr id="316" name="n_2aveValue【公営住宅】&#10;一人当たり面積"/>
        <xdr:cNvSpPr txBox="1"/>
      </xdr:nvSpPr>
      <xdr:spPr>
        <a:xfrm>
          <a:off x="8515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15321</xdr:rowOff>
    </xdr:from>
    <xdr:ext cx="469744" cy="259045"/>
    <xdr:sp macro="" textlink="">
      <xdr:nvSpPr>
        <xdr:cNvPr id="317" name="n_1mainValue【公営住宅】&#10;一人当たり面積"/>
        <xdr:cNvSpPr txBox="1"/>
      </xdr:nvSpPr>
      <xdr:spPr>
        <a:xfrm>
          <a:off x="9391727" y="1424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113313</xdr:rowOff>
    </xdr:from>
    <xdr:ext cx="469744" cy="259045"/>
    <xdr:sp macro="" textlink="">
      <xdr:nvSpPr>
        <xdr:cNvPr id="318" name="n_2mainValue【公営住宅】&#10;一人当たり面積"/>
        <xdr:cNvSpPr txBox="1"/>
      </xdr:nvSpPr>
      <xdr:spPr>
        <a:xfrm>
          <a:off x="8515427" y="1434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5" name="直線コネクタ 34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6" name="テキスト ボックス 34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7" name="直線コネクタ 34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8" name="テキスト ボックス 34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9" name="直線コネクタ 34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0" name="テキスト ボックス 34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1" name="直線コネクタ 35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2" name="テキスト ボックス 35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3" name="直線コネクタ 35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4" name="テキスト ボックス 35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5" name="直線コネクタ 35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6" name="テキスト ボックス 35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8" name="テキスト ボックス 3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60" name="直線コネクタ 359"/>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1"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2" name="直線コネクタ 361"/>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4" name="直線コネクタ 36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149514</xdr:rowOff>
    </xdr:from>
    <xdr:ext cx="405111" cy="259045"/>
    <xdr:sp macro="" textlink="">
      <xdr:nvSpPr>
        <xdr:cNvPr id="365" name="【認定こども園・幼稚園・保育所】&#10;有形固定資産減価償却率平均値テキスト"/>
        <xdr:cNvSpPr txBox="1"/>
      </xdr:nvSpPr>
      <xdr:spPr>
        <a:xfrm>
          <a:off x="16357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66" name="フローチャート: 判断 365"/>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67" name="フローチャート: 判断 366"/>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8" name="フローチャート: 判断 367"/>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374" name="楕円 373"/>
        <xdr:cNvSpPr/>
      </xdr:nvSpPr>
      <xdr:spPr>
        <a:xfrm>
          <a:off x="162687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167112</xdr:rowOff>
    </xdr:from>
    <xdr:ext cx="405111" cy="259045"/>
    <xdr:sp macro="" textlink="">
      <xdr:nvSpPr>
        <xdr:cNvPr id="375" name="【認定こども園・幼稚園・保育所】&#10;有形固定資産減価償却率該当値テキスト"/>
        <xdr:cNvSpPr txBox="1"/>
      </xdr:nvSpPr>
      <xdr:spPr>
        <a:xfrm>
          <a:off x="16357600" y="651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53159</xdr:rowOff>
    </xdr:from>
    <xdr:to>
      <xdr:col>81</xdr:col>
      <xdr:colOff>101600</xdr:colOff>
      <xdr:row>38</xdr:row>
      <xdr:rowOff>154759</xdr:rowOff>
    </xdr:to>
    <xdr:sp macro="" textlink="">
      <xdr:nvSpPr>
        <xdr:cNvPr id="376" name="楕円 375"/>
        <xdr:cNvSpPr/>
      </xdr:nvSpPr>
      <xdr:spPr>
        <a:xfrm>
          <a:off x="154305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68035</xdr:rowOff>
    </xdr:from>
    <xdr:to>
      <xdr:col>85</xdr:col>
      <xdr:colOff>127000</xdr:colOff>
      <xdr:row>38</xdr:row>
      <xdr:rowOff>103959</xdr:rowOff>
    </xdr:to>
    <xdr:cxnSp macro="">
      <xdr:nvCxnSpPr>
        <xdr:cNvPr id="377" name="直線コネクタ 376"/>
        <xdr:cNvCxnSpPr/>
      </xdr:nvCxnSpPr>
      <xdr:spPr>
        <a:xfrm flipV="1">
          <a:off x="15481300" y="658313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53159</xdr:rowOff>
    </xdr:from>
    <xdr:to>
      <xdr:col>76</xdr:col>
      <xdr:colOff>165100</xdr:colOff>
      <xdr:row>38</xdr:row>
      <xdr:rowOff>154759</xdr:rowOff>
    </xdr:to>
    <xdr:sp macro="" textlink="">
      <xdr:nvSpPr>
        <xdr:cNvPr id="378" name="楕円 377"/>
        <xdr:cNvSpPr/>
      </xdr:nvSpPr>
      <xdr:spPr>
        <a:xfrm>
          <a:off x="145415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103959</xdr:rowOff>
    </xdr:from>
    <xdr:to>
      <xdr:col>81</xdr:col>
      <xdr:colOff>50800</xdr:colOff>
      <xdr:row>38</xdr:row>
      <xdr:rowOff>103959</xdr:rowOff>
    </xdr:to>
    <xdr:cxnSp macro="">
      <xdr:nvCxnSpPr>
        <xdr:cNvPr id="379" name="直線コネクタ 378"/>
        <xdr:cNvCxnSpPr/>
      </xdr:nvCxnSpPr>
      <xdr:spPr>
        <a:xfrm>
          <a:off x="14592300" y="66190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78213</xdr:rowOff>
    </xdr:from>
    <xdr:ext cx="405111" cy="259045"/>
    <xdr:sp macro="" textlink="">
      <xdr:nvSpPr>
        <xdr:cNvPr id="380" name="n_1aveValue【認定こども園・幼稚園・保育所】&#10;有形固定資産減価償却率"/>
        <xdr:cNvSpPr txBox="1"/>
      </xdr:nvSpPr>
      <xdr:spPr>
        <a:xfrm>
          <a:off x="152660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81"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145886</xdr:rowOff>
    </xdr:from>
    <xdr:ext cx="405111" cy="259045"/>
    <xdr:sp macro="" textlink="">
      <xdr:nvSpPr>
        <xdr:cNvPr id="382" name="n_1mainValue【認定こども園・幼稚園・保育所】&#10;有形固定資産減価償却率"/>
        <xdr:cNvSpPr txBox="1"/>
      </xdr:nvSpPr>
      <xdr:spPr>
        <a:xfrm>
          <a:off x="152660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145886</xdr:rowOff>
    </xdr:from>
    <xdr:ext cx="405111" cy="259045"/>
    <xdr:sp macro="" textlink="">
      <xdr:nvSpPr>
        <xdr:cNvPr id="383" name="n_2mainValue【認定こども園・幼稚園・保育所】&#10;有形固定資産減価償却率"/>
        <xdr:cNvSpPr txBox="1"/>
      </xdr:nvSpPr>
      <xdr:spPr>
        <a:xfrm>
          <a:off x="143897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4" name="直線コネクタ 39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5" name="テキスト ボックス 39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6" name="直線コネクタ 39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7" name="テキスト ボックス 39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8" name="直線コネクタ 39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9" name="テキスト ボックス 39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0" name="直線コネクタ 39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1" name="テキスト ボックス 40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2" name="直線コネクタ 40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3" name="テキスト ボックス 40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407" name="直線コネクタ 406"/>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408"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409" name="直線コネクタ 408"/>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10"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11" name="直線コネクタ 410"/>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412" name="【認定こども園・幼稚園・保育所】&#10;一人当たり面積平均値テキスト"/>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13" name="フローチャート: 判断 412"/>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414" name="フローチャート: 判断 413"/>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15" name="フローチャート: 判断 414"/>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166370</xdr:rowOff>
    </xdr:from>
    <xdr:to>
      <xdr:col>116</xdr:col>
      <xdr:colOff>114300</xdr:colOff>
      <xdr:row>38</xdr:row>
      <xdr:rowOff>96520</xdr:rowOff>
    </xdr:to>
    <xdr:sp macro="" textlink="">
      <xdr:nvSpPr>
        <xdr:cNvPr id="421" name="楕円 420"/>
        <xdr:cNvSpPr/>
      </xdr:nvSpPr>
      <xdr:spPr>
        <a:xfrm>
          <a:off x="221107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17797</xdr:rowOff>
    </xdr:from>
    <xdr:ext cx="469744" cy="259045"/>
    <xdr:sp macro="" textlink="">
      <xdr:nvSpPr>
        <xdr:cNvPr id="422" name="【認定こども園・幼稚園・保育所】&#10;一人当たり面積該当値テキスト"/>
        <xdr:cNvSpPr txBox="1"/>
      </xdr:nvSpPr>
      <xdr:spPr>
        <a:xfrm>
          <a:off x="22199600"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13970</xdr:rowOff>
    </xdr:from>
    <xdr:to>
      <xdr:col>112</xdr:col>
      <xdr:colOff>38100</xdr:colOff>
      <xdr:row>38</xdr:row>
      <xdr:rowOff>115570</xdr:rowOff>
    </xdr:to>
    <xdr:sp macro="" textlink="">
      <xdr:nvSpPr>
        <xdr:cNvPr id="423" name="楕円 422"/>
        <xdr:cNvSpPr/>
      </xdr:nvSpPr>
      <xdr:spPr>
        <a:xfrm>
          <a:off x="21272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45720</xdr:rowOff>
    </xdr:from>
    <xdr:to>
      <xdr:col>116</xdr:col>
      <xdr:colOff>63500</xdr:colOff>
      <xdr:row>38</xdr:row>
      <xdr:rowOff>64770</xdr:rowOff>
    </xdr:to>
    <xdr:cxnSp macro="">
      <xdr:nvCxnSpPr>
        <xdr:cNvPr id="424" name="直線コネクタ 423"/>
        <xdr:cNvCxnSpPr/>
      </xdr:nvCxnSpPr>
      <xdr:spPr>
        <a:xfrm flipV="1">
          <a:off x="21323300" y="65608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30480</xdr:rowOff>
    </xdr:from>
    <xdr:to>
      <xdr:col>107</xdr:col>
      <xdr:colOff>101600</xdr:colOff>
      <xdr:row>38</xdr:row>
      <xdr:rowOff>132080</xdr:rowOff>
    </xdr:to>
    <xdr:sp macro="" textlink="">
      <xdr:nvSpPr>
        <xdr:cNvPr id="425" name="楕円 424"/>
        <xdr:cNvSpPr/>
      </xdr:nvSpPr>
      <xdr:spPr>
        <a:xfrm>
          <a:off x="203835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64770</xdr:rowOff>
    </xdr:from>
    <xdr:to>
      <xdr:col>111</xdr:col>
      <xdr:colOff>177800</xdr:colOff>
      <xdr:row>38</xdr:row>
      <xdr:rowOff>81280</xdr:rowOff>
    </xdr:to>
    <xdr:cxnSp macro="">
      <xdr:nvCxnSpPr>
        <xdr:cNvPr id="426" name="直線コネクタ 425"/>
        <xdr:cNvCxnSpPr/>
      </xdr:nvCxnSpPr>
      <xdr:spPr>
        <a:xfrm flipV="1">
          <a:off x="20434300" y="657987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102887</xdr:rowOff>
    </xdr:from>
    <xdr:ext cx="469744" cy="259045"/>
    <xdr:sp macro="" textlink="">
      <xdr:nvSpPr>
        <xdr:cNvPr id="427" name="n_1aveValue【認定こども園・幼稚園・保育所】&#10;一人当たり面積"/>
        <xdr:cNvSpPr txBox="1"/>
      </xdr:nvSpPr>
      <xdr:spPr>
        <a:xfrm>
          <a:off x="210757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115587</xdr:rowOff>
    </xdr:from>
    <xdr:ext cx="469744" cy="259045"/>
    <xdr:sp macro="" textlink="">
      <xdr:nvSpPr>
        <xdr:cNvPr id="428" name="n_2aveValue【認定こども園・幼稚園・保育所】&#10;一人当たり面積"/>
        <xdr:cNvSpPr txBox="1"/>
      </xdr:nvSpPr>
      <xdr:spPr>
        <a:xfrm>
          <a:off x="20199427" y="680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132097</xdr:rowOff>
    </xdr:from>
    <xdr:ext cx="469744" cy="259045"/>
    <xdr:sp macro="" textlink="">
      <xdr:nvSpPr>
        <xdr:cNvPr id="429" name="n_1mainValue【認定こども園・幼稚園・保育所】&#10;一人当たり面積"/>
        <xdr:cNvSpPr txBox="1"/>
      </xdr:nvSpPr>
      <xdr:spPr>
        <a:xfrm>
          <a:off x="210757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148607</xdr:rowOff>
    </xdr:from>
    <xdr:ext cx="469744" cy="259045"/>
    <xdr:sp macro="" textlink="">
      <xdr:nvSpPr>
        <xdr:cNvPr id="430" name="n_2mainValue【認定こども園・幼稚園・保育所】&#10;一人当たり面積"/>
        <xdr:cNvSpPr txBox="1"/>
      </xdr:nvSpPr>
      <xdr:spPr>
        <a:xfrm>
          <a:off x="20199427" y="63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1" name="テキスト ボックス 44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2" name="直線コネクタ 4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3" name="テキスト ボックス 44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4" name="直線コネクタ 4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5" name="テキスト ボックス 4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6" name="直線コネクタ 4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7" name="テキスト ボックス 4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8" name="直線コネクタ 4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9" name="テキスト ボックス 4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0" name="直線コネクタ 4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1" name="テキスト ボックス 45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55" name="直線コネクタ 454"/>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56"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57" name="直線コネクタ 456"/>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58"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59" name="直線コネクタ 458"/>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60"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61" name="フローチャート: 判断 46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62" name="フローチャート: 判断 461"/>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63" name="フローチャート: 判断 462"/>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74930</xdr:rowOff>
    </xdr:from>
    <xdr:to>
      <xdr:col>85</xdr:col>
      <xdr:colOff>177800</xdr:colOff>
      <xdr:row>58</xdr:row>
      <xdr:rowOff>5080</xdr:rowOff>
    </xdr:to>
    <xdr:sp macro="" textlink="">
      <xdr:nvSpPr>
        <xdr:cNvPr id="469" name="楕円 468"/>
        <xdr:cNvSpPr/>
      </xdr:nvSpPr>
      <xdr:spPr>
        <a:xfrm>
          <a:off x="16268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97807</xdr:rowOff>
    </xdr:from>
    <xdr:ext cx="405111" cy="259045"/>
    <xdr:sp macro="" textlink="">
      <xdr:nvSpPr>
        <xdr:cNvPr id="470" name="【学校施設】&#10;有形固定資産減価償却率該当値テキスト"/>
        <xdr:cNvSpPr txBox="1"/>
      </xdr:nvSpPr>
      <xdr:spPr>
        <a:xfrm>
          <a:off x="16357600"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116840</xdr:rowOff>
    </xdr:from>
    <xdr:to>
      <xdr:col>81</xdr:col>
      <xdr:colOff>101600</xdr:colOff>
      <xdr:row>58</xdr:row>
      <xdr:rowOff>46990</xdr:rowOff>
    </xdr:to>
    <xdr:sp macro="" textlink="">
      <xdr:nvSpPr>
        <xdr:cNvPr id="471" name="楕円 470"/>
        <xdr:cNvSpPr/>
      </xdr:nvSpPr>
      <xdr:spPr>
        <a:xfrm>
          <a:off x="15430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125730</xdr:rowOff>
    </xdr:from>
    <xdr:to>
      <xdr:col>85</xdr:col>
      <xdr:colOff>127000</xdr:colOff>
      <xdr:row>57</xdr:row>
      <xdr:rowOff>167640</xdr:rowOff>
    </xdr:to>
    <xdr:cxnSp macro="">
      <xdr:nvCxnSpPr>
        <xdr:cNvPr id="472" name="直線コネクタ 471"/>
        <xdr:cNvCxnSpPr/>
      </xdr:nvCxnSpPr>
      <xdr:spPr>
        <a:xfrm flipV="1">
          <a:off x="15481300" y="98983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67310</xdr:rowOff>
    </xdr:from>
    <xdr:to>
      <xdr:col>76</xdr:col>
      <xdr:colOff>165100</xdr:colOff>
      <xdr:row>57</xdr:row>
      <xdr:rowOff>168910</xdr:rowOff>
    </xdr:to>
    <xdr:sp macro="" textlink="">
      <xdr:nvSpPr>
        <xdr:cNvPr id="473" name="楕円 472"/>
        <xdr:cNvSpPr/>
      </xdr:nvSpPr>
      <xdr:spPr>
        <a:xfrm>
          <a:off x="145415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118110</xdr:rowOff>
    </xdr:from>
    <xdr:to>
      <xdr:col>81</xdr:col>
      <xdr:colOff>50800</xdr:colOff>
      <xdr:row>57</xdr:row>
      <xdr:rowOff>167640</xdr:rowOff>
    </xdr:to>
    <xdr:cxnSp macro="">
      <xdr:nvCxnSpPr>
        <xdr:cNvPr id="474" name="直線コネクタ 473"/>
        <xdr:cNvCxnSpPr/>
      </xdr:nvCxnSpPr>
      <xdr:spPr>
        <a:xfrm>
          <a:off x="14592300" y="98907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75"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76" name="n_2ave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63517</xdr:rowOff>
    </xdr:from>
    <xdr:ext cx="405111" cy="259045"/>
    <xdr:sp macro="" textlink="">
      <xdr:nvSpPr>
        <xdr:cNvPr id="477" name="n_1mainValue【学校施設】&#10;有形固定資産減価償却率"/>
        <xdr:cNvSpPr txBox="1"/>
      </xdr:nvSpPr>
      <xdr:spPr>
        <a:xfrm>
          <a:off x="152660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13987</xdr:rowOff>
    </xdr:from>
    <xdr:ext cx="405111" cy="259045"/>
    <xdr:sp macro="" textlink="">
      <xdr:nvSpPr>
        <xdr:cNvPr id="478" name="n_2mainValue【学校施設】&#10;有形固定資産減価償却率"/>
        <xdr:cNvSpPr txBox="1"/>
      </xdr:nvSpPr>
      <xdr:spPr>
        <a:xfrm>
          <a:off x="1438974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9" name="直線コネクタ 48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0" name="テキスト ボックス 48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1" name="直線コネクタ 49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2" name="テキスト ボックス 49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3" name="直線コネクタ 49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94" name="テキスト ボックス 49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5" name="直線コネクタ 49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96" name="テキスト ボックス 49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7" name="直線コネクタ 49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8" name="テキスト ボックス 49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0" name="テキスト ボックス 49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502" name="直線コネクタ 501"/>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503"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504" name="直線コネクタ 503"/>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505"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506" name="直線コネクタ 505"/>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96055</xdr:rowOff>
    </xdr:from>
    <xdr:ext cx="469744" cy="259045"/>
    <xdr:sp macro="" textlink="">
      <xdr:nvSpPr>
        <xdr:cNvPr id="507" name="【学校施設】&#10;一人当たり面積平均値テキスト"/>
        <xdr:cNvSpPr txBox="1"/>
      </xdr:nvSpPr>
      <xdr:spPr>
        <a:xfrm>
          <a:off x="22199600" y="10554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508" name="フローチャート: 判断 507"/>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509" name="フローチャート: 判断 508"/>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510" name="フローチャート: 判断 509"/>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1" name="テキスト ボックス 5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2" name="テキスト ボックス 5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3" name="テキスト ボックス 5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4" name="テキスト ボックス 5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5" name="テキスト ボックス 5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131318</xdr:rowOff>
    </xdr:from>
    <xdr:to>
      <xdr:col>116</xdr:col>
      <xdr:colOff>114300</xdr:colOff>
      <xdr:row>63</xdr:row>
      <xdr:rowOff>61468</xdr:rowOff>
    </xdr:to>
    <xdr:sp macro="" textlink="">
      <xdr:nvSpPr>
        <xdr:cNvPr id="516" name="楕円 515"/>
        <xdr:cNvSpPr/>
      </xdr:nvSpPr>
      <xdr:spPr>
        <a:xfrm>
          <a:off x="22110700" y="1076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109745</xdr:rowOff>
    </xdr:from>
    <xdr:ext cx="469744" cy="259045"/>
    <xdr:sp macro="" textlink="">
      <xdr:nvSpPr>
        <xdr:cNvPr id="517" name="【学校施設】&#10;一人当たり面積該当値テキスト"/>
        <xdr:cNvSpPr txBox="1"/>
      </xdr:nvSpPr>
      <xdr:spPr>
        <a:xfrm>
          <a:off x="22199600" y="1073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138023</xdr:rowOff>
    </xdr:from>
    <xdr:to>
      <xdr:col>112</xdr:col>
      <xdr:colOff>38100</xdr:colOff>
      <xdr:row>63</xdr:row>
      <xdr:rowOff>68173</xdr:rowOff>
    </xdr:to>
    <xdr:sp macro="" textlink="">
      <xdr:nvSpPr>
        <xdr:cNvPr id="518" name="楕円 517"/>
        <xdr:cNvSpPr/>
      </xdr:nvSpPr>
      <xdr:spPr>
        <a:xfrm>
          <a:off x="21272500" y="10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10668</xdr:rowOff>
    </xdr:from>
    <xdr:to>
      <xdr:col>116</xdr:col>
      <xdr:colOff>63500</xdr:colOff>
      <xdr:row>63</xdr:row>
      <xdr:rowOff>17373</xdr:rowOff>
    </xdr:to>
    <xdr:cxnSp macro="">
      <xdr:nvCxnSpPr>
        <xdr:cNvPr id="519" name="直線コネクタ 518"/>
        <xdr:cNvCxnSpPr/>
      </xdr:nvCxnSpPr>
      <xdr:spPr>
        <a:xfrm flipV="1">
          <a:off x="21323300" y="10812018"/>
          <a:ext cx="8382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143739</xdr:rowOff>
    </xdr:from>
    <xdr:to>
      <xdr:col>107</xdr:col>
      <xdr:colOff>101600</xdr:colOff>
      <xdr:row>63</xdr:row>
      <xdr:rowOff>73889</xdr:rowOff>
    </xdr:to>
    <xdr:sp macro="" textlink="">
      <xdr:nvSpPr>
        <xdr:cNvPr id="520" name="楕円 519"/>
        <xdr:cNvSpPr/>
      </xdr:nvSpPr>
      <xdr:spPr>
        <a:xfrm>
          <a:off x="20383500" y="1077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17373</xdr:rowOff>
    </xdr:from>
    <xdr:to>
      <xdr:col>111</xdr:col>
      <xdr:colOff>177800</xdr:colOff>
      <xdr:row>63</xdr:row>
      <xdr:rowOff>23089</xdr:rowOff>
    </xdr:to>
    <xdr:cxnSp macro="">
      <xdr:nvCxnSpPr>
        <xdr:cNvPr id="521" name="直線コネクタ 520"/>
        <xdr:cNvCxnSpPr/>
      </xdr:nvCxnSpPr>
      <xdr:spPr>
        <a:xfrm flipV="1">
          <a:off x="20434300" y="10818723"/>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522" name="n_1aveValue【学校施設】&#10;一人当たり面積"/>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523" name="n_2aveValue【学校施設】&#10;一人当たり面積"/>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59300</xdr:rowOff>
    </xdr:from>
    <xdr:ext cx="469744" cy="259045"/>
    <xdr:sp macro="" textlink="">
      <xdr:nvSpPr>
        <xdr:cNvPr id="524" name="n_1mainValue【学校施設】&#10;一人当たり面積"/>
        <xdr:cNvSpPr txBox="1"/>
      </xdr:nvSpPr>
      <xdr:spPr>
        <a:xfrm>
          <a:off x="21075727" y="1086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65016</xdr:rowOff>
    </xdr:from>
    <xdr:ext cx="469744" cy="259045"/>
    <xdr:sp macro="" textlink="">
      <xdr:nvSpPr>
        <xdr:cNvPr id="525" name="n_2mainValue【学校施設】&#10;一人当たり面積"/>
        <xdr:cNvSpPr txBox="1"/>
      </xdr:nvSpPr>
      <xdr:spPr>
        <a:xfrm>
          <a:off x="20199427" y="1086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3" name="テキスト ボックス 55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3" name="テキスト ボックス 56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5" name="テキスト ボックス 5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67" name="直線コネクタ 566"/>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68" name="【公民館】&#10;有形固定資産減価償却率最小値テキスト"/>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69" name="直線コネクタ 568"/>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0"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1" name="直線コネクタ 57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572" name="【公民館】&#10;有形固定資産減価償却率平均値テキスト"/>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73" name="フローチャート: 判断 572"/>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74" name="フローチャート: 判断 573"/>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75" name="フローチャート: 判断 574"/>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84182</xdr:rowOff>
    </xdr:from>
    <xdr:to>
      <xdr:col>85</xdr:col>
      <xdr:colOff>177800</xdr:colOff>
      <xdr:row>102</xdr:row>
      <xdr:rowOff>14332</xdr:rowOff>
    </xdr:to>
    <xdr:sp macro="" textlink="">
      <xdr:nvSpPr>
        <xdr:cNvPr id="581" name="楕円 580"/>
        <xdr:cNvSpPr/>
      </xdr:nvSpPr>
      <xdr:spPr>
        <a:xfrm>
          <a:off x="16268700" y="1740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107059</xdr:rowOff>
    </xdr:from>
    <xdr:ext cx="405111" cy="259045"/>
    <xdr:sp macro="" textlink="">
      <xdr:nvSpPr>
        <xdr:cNvPr id="582" name="【公民館】&#10;有形固定資産減価償却率該当値テキスト"/>
        <xdr:cNvSpPr txBox="1"/>
      </xdr:nvSpPr>
      <xdr:spPr>
        <a:xfrm>
          <a:off x="16357600" y="1725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44994</xdr:rowOff>
    </xdr:from>
    <xdr:to>
      <xdr:col>81</xdr:col>
      <xdr:colOff>101600</xdr:colOff>
      <xdr:row>101</xdr:row>
      <xdr:rowOff>146594</xdr:rowOff>
    </xdr:to>
    <xdr:sp macro="" textlink="">
      <xdr:nvSpPr>
        <xdr:cNvPr id="583" name="楕円 582"/>
        <xdr:cNvSpPr/>
      </xdr:nvSpPr>
      <xdr:spPr>
        <a:xfrm>
          <a:off x="15430500" y="1736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95794</xdr:rowOff>
    </xdr:from>
    <xdr:to>
      <xdr:col>85</xdr:col>
      <xdr:colOff>127000</xdr:colOff>
      <xdr:row>101</xdr:row>
      <xdr:rowOff>134982</xdr:rowOff>
    </xdr:to>
    <xdr:cxnSp macro="">
      <xdr:nvCxnSpPr>
        <xdr:cNvPr id="584" name="直線コネクタ 583"/>
        <xdr:cNvCxnSpPr/>
      </xdr:nvCxnSpPr>
      <xdr:spPr>
        <a:xfrm>
          <a:off x="15481300" y="17412244"/>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66221</xdr:rowOff>
    </xdr:from>
    <xdr:to>
      <xdr:col>76</xdr:col>
      <xdr:colOff>165100</xdr:colOff>
      <xdr:row>99</xdr:row>
      <xdr:rowOff>167821</xdr:rowOff>
    </xdr:to>
    <xdr:sp macro="" textlink="">
      <xdr:nvSpPr>
        <xdr:cNvPr id="585" name="楕円 584"/>
        <xdr:cNvSpPr/>
      </xdr:nvSpPr>
      <xdr:spPr>
        <a:xfrm>
          <a:off x="14541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117021</xdr:rowOff>
    </xdr:from>
    <xdr:to>
      <xdr:col>81</xdr:col>
      <xdr:colOff>50800</xdr:colOff>
      <xdr:row>101</xdr:row>
      <xdr:rowOff>95794</xdr:rowOff>
    </xdr:to>
    <xdr:cxnSp macro="">
      <xdr:nvCxnSpPr>
        <xdr:cNvPr id="586" name="直線コネクタ 585"/>
        <xdr:cNvCxnSpPr/>
      </xdr:nvCxnSpPr>
      <xdr:spPr>
        <a:xfrm>
          <a:off x="14592300" y="17090571"/>
          <a:ext cx="889000" cy="32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118127</xdr:rowOff>
    </xdr:from>
    <xdr:ext cx="405111" cy="259045"/>
    <xdr:sp macro="" textlink="">
      <xdr:nvSpPr>
        <xdr:cNvPr id="587" name="n_1aveValue【公民館】&#10;有形固定資産減価償却率"/>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561</xdr:rowOff>
    </xdr:from>
    <xdr:ext cx="405111" cy="259045"/>
    <xdr:sp macro="" textlink="">
      <xdr:nvSpPr>
        <xdr:cNvPr id="588" name="n_2aveValue【公民館】&#10;有形固定資産減価償却率"/>
        <xdr:cNvSpPr txBox="1"/>
      </xdr:nvSpPr>
      <xdr:spPr>
        <a:xfrm>
          <a:off x="14389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163121</xdr:rowOff>
    </xdr:from>
    <xdr:ext cx="405111" cy="259045"/>
    <xdr:sp macro="" textlink="">
      <xdr:nvSpPr>
        <xdr:cNvPr id="589" name="n_1mainValue【公民館】&#10;有形固定資産減価償却率"/>
        <xdr:cNvSpPr txBox="1"/>
      </xdr:nvSpPr>
      <xdr:spPr>
        <a:xfrm>
          <a:off x="15266044" y="1713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98</xdr:row>
      <xdr:rowOff>12898</xdr:rowOff>
    </xdr:from>
    <xdr:ext cx="469744" cy="259045"/>
    <xdr:sp macro="" textlink="">
      <xdr:nvSpPr>
        <xdr:cNvPr id="590" name="n_2mainValue【公民館】&#10;有形固定資産減価償却率"/>
        <xdr:cNvSpPr txBox="1"/>
      </xdr:nvSpPr>
      <xdr:spPr>
        <a:xfrm>
          <a:off x="14357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1" name="直線コネクタ 6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2" name="テキスト ボックス 6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3" name="直線コネクタ 6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4" name="テキスト ボックス 6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5" name="直線コネクタ 6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6" name="テキスト ボックス 6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7" name="直線コネクタ 6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8" name="テキスト ボックス 6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9" name="直線コネクタ 6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0" name="テキスト ボックス 6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614" name="直線コネクタ 613"/>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615" name="【公民館】&#10;一人当たり面積最小値テキスト"/>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616" name="直線コネクタ 615"/>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617" name="【公民館】&#10;一人当たり面積最大値テキスト"/>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618" name="直線コネクタ 617"/>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104284</xdr:rowOff>
    </xdr:from>
    <xdr:ext cx="469744" cy="259045"/>
    <xdr:sp macro="" textlink="">
      <xdr:nvSpPr>
        <xdr:cNvPr id="619" name="【公民館】&#10;一人当たり面積平均値テキスト"/>
        <xdr:cNvSpPr txBox="1"/>
      </xdr:nvSpPr>
      <xdr:spPr>
        <a:xfrm>
          <a:off x="22199600" y="18106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620" name="フローチャート: 判断 619"/>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621" name="フローチャート: 判断 620"/>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622" name="フローチャート: 判断 621"/>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3" name="テキスト ボックス 6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4" name="テキスト ボックス 6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5" name="テキスト ボックス 6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6" name="テキスト ボックス 6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7" name="テキスト ボックス 6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130938</xdr:rowOff>
    </xdr:from>
    <xdr:to>
      <xdr:col>116</xdr:col>
      <xdr:colOff>114300</xdr:colOff>
      <xdr:row>107</xdr:row>
      <xdr:rowOff>61088</xdr:rowOff>
    </xdr:to>
    <xdr:sp macro="" textlink="">
      <xdr:nvSpPr>
        <xdr:cNvPr id="628" name="楕円 627"/>
        <xdr:cNvSpPr/>
      </xdr:nvSpPr>
      <xdr:spPr>
        <a:xfrm>
          <a:off x="22110700" y="1830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109365</xdr:rowOff>
    </xdr:from>
    <xdr:ext cx="469744" cy="259045"/>
    <xdr:sp macro="" textlink="">
      <xdr:nvSpPr>
        <xdr:cNvPr id="629" name="【公民館】&#10;一人当たり面積該当値テキスト"/>
        <xdr:cNvSpPr txBox="1"/>
      </xdr:nvSpPr>
      <xdr:spPr>
        <a:xfrm>
          <a:off x="22199600" y="1828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630" name="楕円 629"/>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10288</xdr:rowOff>
    </xdr:from>
    <xdr:to>
      <xdr:col>116</xdr:col>
      <xdr:colOff>63500</xdr:colOff>
      <xdr:row>107</xdr:row>
      <xdr:rowOff>19050</xdr:rowOff>
    </xdr:to>
    <xdr:cxnSp macro="">
      <xdr:nvCxnSpPr>
        <xdr:cNvPr id="631" name="直線コネクタ 630"/>
        <xdr:cNvCxnSpPr/>
      </xdr:nvCxnSpPr>
      <xdr:spPr>
        <a:xfrm flipV="1">
          <a:off x="21323300" y="18355438"/>
          <a:ext cx="8382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63881</xdr:rowOff>
    </xdr:from>
    <xdr:to>
      <xdr:col>107</xdr:col>
      <xdr:colOff>101600</xdr:colOff>
      <xdr:row>106</xdr:row>
      <xdr:rowOff>165481</xdr:rowOff>
    </xdr:to>
    <xdr:sp macro="" textlink="">
      <xdr:nvSpPr>
        <xdr:cNvPr id="632" name="楕円 631"/>
        <xdr:cNvSpPr/>
      </xdr:nvSpPr>
      <xdr:spPr>
        <a:xfrm>
          <a:off x="20383500" y="1823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114681</xdr:rowOff>
    </xdr:from>
    <xdr:to>
      <xdr:col>111</xdr:col>
      <xdr:colOff>177800</xdr:colOff>
      <xdr:row>107</xdr:row>
      <xdr:rowOff>19050</xdr:rowOff>
    </xdr:to>
    <xdr:cxnSp macro="">
      <xdr:nvCxnSpPr>
        <xdr:cNvPr id="633" name="直線コネクタ 632"/>
        <xdr:cNvCxnSpPr/>
      </xdr:nvCxnSpPr>
      <xdr:spPr>
        <a:xfrm>
          <a:off x="20434300" y="18288381"/>
          <a:ext cx="8890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72662</xdr:rowOff>
    </xdr:from>
    <xdr:ext cx="469744" cy="259045"/>
    <xdr:sp macro="" textlink="">
      <xdr:nvSpPr>
        <xdr:cNvPr id="634" name="n_1aveValue【公民館】&#10;一人当たり面積"/>
        <xdr:cNvSpPr txBox="1"/>
      </xdr:nvSpPr>
      <xdr:spPr>
        <a:xfrm>
          <a:off x="210757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115079</xdr:rowOff>
    </xdr:from>
    <xdr:ext cx="469744" cy="259045"/>
    <xdr:sp macro="" textlink="">
      <xdr:nvSpPr>
        <xdr:cNvPr id="635" name="n_2aveValue【公民館】&#10;一人当たり面積"/>
        <xdr:cNvSpPr txBox="1"/>
      </xdr:nvSpPr>
      <xdr:spPr>
        <a:xfrm>
          <a:off x="20199427" y="1846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60977</xdr:rowOff>
    </xdr:from>
    <xdr:ext cx="469744" cy="259045"/>
    <xdr:sp macro="" textlink="">
      <xdr:nvSpPr>
        <xdr:cNvPr id="636" name="n_1mainValue【公民館】&#10;一人当たり面積"/>
        <xdr:cNvSpPr txBox="1"/>
      </xdr:nvSpPr>
      <xdr:spPr>
        <a:xfrm>
          <a:off x="21075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10558</xdr:rowOff>
    </xdr:from>
    <xdr:ext cx="469744" cy="259045"/>
    <xdr:sp macro="" textlink="">
      <xdr:nvSpPr>
        <xdr:cNvPr id="637" name="n_2mainValue【公民館】&#10;一人当たり面積"/>
        <xdr:cNvSpPr txBox="1"/>
      </xdr:nvSpPr>
      <xdr:spPr>
        <a:xfrm>
          <a:off x="20199427" y="1801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8" name="正方形/長方形 6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9" name="正方形/長方形 6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0" name="テキスト ボックス 6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減価償却率が橋りょう・トンネル、幼稚園・保育所を除いて全国平均・全道平均を超えており、今後建物の老朽化等に伴う耐震化等の対応を検討する必要があると考える。類段との差が大きい学校施設については、耐震化が終了しているため改修等の予定はない。</a:t>
          </a:r>
          <a:endParaRPr lang="ja-JP" altLang="ja-JP" sz="1400">
            <a:effectLst/>
          </a:endParaRPr>
        </a:p>
        <a:p>
          <a:r>
            <a:rPr kumimoji="1" lang="ja-JP" altLang="ja-JP" sz="1100">
              <a:solidFill>
                <a:schemeClr val="dk1"/>
              </a:solidFill>
              <a:effectLst/>
              <a:latin typeface="+mn-lt"/>
              <a:ea typeface="+mn-ea"/>
              <a:cs typeface="+mn-cs"/>
            </a:rPr>
            <a:t>また、公営住宅については、老朽化に伴う建替え等を進めており、減価償却率の減少が見込まれる。公民館の減価償却率が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％となっており、現在耐震化に伴う改修を年次計画を立てて順次行っているため、今後は減少が見込まれる。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北海道愛別町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2,879
2,844
250.13
3,633,764
3,498,708
135,056
2,090,734
3,481,958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122572</xdr:rowOff>
    </xdr:from>
    <xdr:ext cx="405111" cy="259045"/>
    <xdr:sp macro="" textlink="">
      <xdr:nvSpPr>
        <xdr:cNvPr id="77" name="【体育館・プール】&#10;有形固定資産減価償却率平均値テキスト"/>
        <xdr:cNvSpPr txBox="1"/>
      </xdr:nvSpPr>
      <xdr:spPr>
        <a:xfrm>
          <a:off x="4673600" y="9895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130192</xdr:rowOff>
    </xdr:from>
    <xdr:ext cx="405111" cy="259045"/>
    <xdr:sp macro="" textlink="">
      <xdr:nvSpPr>
        <xdr:cNvPr id="80" name="n_1aveValue【体育館・プール】&#10;有形固定資産減価償却率"/>
        <xdr:cNvSpPr txBox="1"/>
      </xdr:nvSpPr>
      <xdr:spPr>
        <a:xfrm>
          <a:off x="35820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82" name="n_2aveValue【体育館・プール】&#10;有形固定資産減価償却率"/>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92075</xdr:rowOff>
    </xdr:from>
    <xdr:to>
      <xdr:col>24</xdr:col>
      <xdr:colOff>114300</xdr:colOff>
      <xdr:row>60</xdr:row>
      <xdr:rowOff>22225</xdr:rowOff>
    </xdr:to>
    <xdr:sp macro="" textlink="">
      <xdr:nvSpPr>
        <xdr:cNvPr id="88" name="楕円 87"/>
        <xdr:cNvSpPr/>
      </xdr:nvSpPr>
      <xdr:spPr>
        <a:xfrm>
          <a:off x="45847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70502</xdr:rowOff>
    </xdr:from>
    <xdr:ext cx="405111" cy="259045"/>
    <xdr:sp macro="" textlink="">
      <xdr:nvSpPr>
        <xdr:cNvPr id="89" name="【体育館・プール】&#10;有形固定資産減価償却率該当値テキスト"/>
        <xdr:cNvSpPr txBox="1"/>
      </xdr:nvSpPr>
      <xdr:spPr>
        <a:xfrm>
          <a:off x="4673600" y="1018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2540</xdr:rowOff>
    </xdr:from>
    <xdr:to>
      <xdr:col>20</xdr:col>
      <xdr:colOff>38100</xdr:colOff>
      <xdr:row>60</xdr:row>
      <xdr:rowOff>104140</xdr:rowOff>
    </xdr:to>
    <xdr:sp macro="" textlink="">
      <xdr:nvSpPr>
        <xdr:cNvPr id="90" name="楕円 89"/>
        <xdr:cNvSpPr/>
      </xdr:nvSpPr>
      <xdr:spPr>
        <a:xfrm>
          <a:off x="3746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142875</xdr:rowOff>
    </xdr:from>
    <xdr:to>
      <xdr:col>24</xdr:col>
      <xdr:colOff>63500</xdr:colOff>
      <xdr:row>60</xdr:row>
      <xdr:rowOff>53340</xdr:rowOff>
    </xdr:to>
    <xdr:cxnSp macro="">
      <xdr:nvCxnSpPr>
        <xdr:cNvPr id="91" name="直線コネクタ 90"/>
        <xdr:cNvCxnSpPr/>
      </xdr:nvCxnSpPr>
      <xdr:spPr>
        <a:xfrm flipV="1">
          <a:off x="3797300" y="10258425"/>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164465</xdr:rowOff>
    </xdr:from>
    <xdr:to>
      <xdr:col>15</xdr:col>
      <xdr:colOff>101600</xdr:colOff>
      <xdr:row>60</xdr:row>
      <xdr:rowOff>94615</xdr:rowOff>
    </xdr:to>
    <xdr:sp macro="" textlink="">
      <xdr:nvSpPr>
        <xdr:cNvPr id="92" name="楕円 91"/>
        <xdr:cNvSpPr/>
      </xdr:nvSpPr>
      <xdr:spPr>
        <a:xfrm>
          <a:off x="2857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43815</xdr:rowOff>
    </xdr:from>
    <xdr:to>
      <xdr:col>19</xdr:col>
      <xdr:colOff>177800</xdr:colOff>
      <xdr:row>60</xdr:row>
      <xdr:rowOff>53340</xdr:rowOff>
    </xdr:to>
    <xdr:cxnSp macro="">
      <xdr:nvCxnSpPr>
        <xdr:cNvPr id="93" name="直線コネクタ 92"/>
        <xdr:cNvCxnSpPr/>
      </xdr:nvCxnSpPr>
      <xdr:spPr>
        <a:xfrm>
          <a:off x="2908300" y="103308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94" name="n_1mainValue【体育館・プール】&#10;有形固定資産減価償却率"/>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95" name="n_2mainValue【体育館・プール】&#10;有形固定資産減価償却率"/>
        <xdr:cNvSpPr txBox="1"/>
      </xdr:nvSpPr>
      <xdr:spPr>
        <a:xfrm>
          <a:off x="2705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6" name="直線コネクタ 10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7" name="テキスト ボックス 10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8" name="直線コネクタ 10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9" name="テキスト ボックス 10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0" name="直線コネクタ 10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1" name="テキスト ボックス 11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2" name="直線コネクタ 11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3" name="テキスト ボックス 11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4" name="直線コネクタ 11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5" name="テキスト ボックス 11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6" name="直線コネクタ 11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7" name="テキスト ボックス 116"/>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9" name="テキスト ボックス 118"/>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21" name="直線コネクタ 120"/>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22"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3" name="直線コネクタ 122"/>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4"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5" name="直線コネクタ 124"/>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107931</xdr:rowOff>
    </xdr:from>
    <xdr:ext cx="469744" cy="259045"/>
    <xdr:sp macro="" textlink="">
      <xdr:nvSpPr>
        <xdr:cNvPr id="126" name="【体育館・プール】&#10;一人当たり面積平均値テキスト"/>
        <xdr:cNvSpPr txBox="1"/>
      </xdr:nvSpPr>
      <xdr:spPr>
        <a:xfrm>
          <a:off x="10515600" y="1073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7" name="フローチャート: 判断 126"/>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8" name="フローチャート: 判断 127"/>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22424</xdr:rowOff>
    </xdr:from>
    <xdr:ext cx="469744" cy="259045"/>
    <xdr:sp macro="" textlink="">
      <xdr:nvSpPr>
        <xdr:cNvPr id="129" name="n_1aveValue【体育館・プール】&#10;一人当たり面積"/>
        <xdr:cNvSpPr txBox="1"/>
      </xdr:nvSpPr>
      <xdr:spPr>
        <a:xfrm>
          <a:off x="93917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30" name="フローチャート: 判断 129"/>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51651</xdr:rowOff>
    </xdr:from>
    <xdr:ext cx="469744" cy="259045"/>
    <xdr:sp macro="" textlink="">
      <xdr:nvSpPr>
        <xdr:cNvPr id="131" name="n_2aveValue【体育館・プール】&#10;一人当たり面積"/>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2" name="テキスト ボックス 1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153797</xdr:rowOff>
    </xdr:from>
    <xdr:to>
      <xdr:col>55</xdr:col>
      <xdr:colOff>50800</xdr:colOff>
      <xdr:row>64</xdr:row>
      <xdr:rowOff>83947</xdr:rowOff>
    </xdr:to>
    <xdr:sp macro="" textlink="">
      <xdr:nvSpPr>
        <xdr:cNvPr id="137" name="楕円 136"/>
        <xdr:cNvSpPr/>
      </xdr:nvSpPr>
      <xdr:spPr>
        <a:xfrm>
          <a:off x="10426700" y="1095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68724</xdr:rowOff>
    </xdr:from>
    <xdr:ext cx="469744" cy="259045"/>
    <xdr:sp macro="" textlink="">
      <xdr:nvSpPr>
        <xdr:cNvPr id="138" name="【体育館・プール】&#10;一人当たり面積該当値テキスト"/>
        <xdr:cNvSpPr txBox="1"/>
      </xdr:nvSpPr>
      <xdr:spPr>
        <a:xfrm>
          <a:off x="10515600" y="1087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156573</xdr:rowOff>
    </xdr:from>
    <xdr:to>
      <xdr:col>50</xdr:col>
      <xdr:colOff>165100</xdr:colOff>
      <xdr:row>64</xdr:row>
      <xdr:rowOff>86723</xdr:rowOff>
    </xdr:to>
    <xdr:sp macro="" textlink="">
      <xdr:nvSpPr>
        <xdr:cNvPr id="139" name="楕円 138"/>
        <xdr:cNvSpPr/>
      </xdr:nvSpPr>
      <xdr:spPr>
        <a:xfrm>
          <a:off x="95885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33147</xdr:rowOff>
    </xdr:from>
    <xdr:to>
      <xdr:col>55</xdr:col>
      <xdr:colOff>0</xdr:colOff>
      <xdr:row>64</xdr:row>
      <xdr:rowOff>35923</xdr:rowOff>
    </xdr:to>
    <xdr:cxnSp macro="">
      <xdr:nvCxnSpPr>
        <xdr:cNvPr id="140" name="直線コネクタ 139"/>
        <xdr:cNvCxnSpPr/>
      </xdr:nvCxnSpPr>
      <xdr:spPr>
        <a:xfrm flipV="1">
          <a:off x="9639300" y="11005947"/>
          <a:ext cx="8382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152001</xdr:rowOff>
    </xdr:from>
    <xdr:to>
      <xdr:col>46</xdr:col>
      <xdr:colOff>38100</xdr:colOff>
      <xdr:row>64</xdr:row>
      <xdr:rowOff>82151</xdr:rowOff>
    </xdr:to>
    <xdr:sp macro="" textlink="">
      <xdr:nvSpPr>
        <xdr:cNvPr id="141" name="楕円 140"/>
        <xdr:cNvSpPr/>
      </xdr:nvSpPr>
      <xdr:spPr>
        <a:xfrm>
          <a:off x="8699500" y="1095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31351</xdr:rowOff>
    </xdr:from>
    <xdr:to>
      <xdr:col>50</xdr:col>
      <xdr:colOff>114300</xdr:colOff>
      <xdr:row>64</xdr:row>
      <xdr:rowOff>35923</xdr:rowOff>
    </xdr:to>
    <xdr:cxnSp macro="">
      <xdr:nvCxnSpPr>
        <xdr:cNvPr id="142" name="直線コネクタ 141"/>
        <xdr:cNvCxnSpPr/>
      </xdr:nvCxnSpPr>
      <xdr:spPr>
        <a:xfrm>
          <a:off x="8750300" y="1100415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77850</xdr:rowOff>
    </xdr:from>
    <xdr:ext cx="469744" cy="259045"/>
    <xdr:sp macro="" textlink="">
      <xdr:nvSpPr>
        <xdr:cNvPr id="143" name="n_1mainValue【体育館・プール】&#10;一人当たり面積"/>
        <xdr:cNvSpPr txBox="1"/>
      </xdr:nvSpPr>
      <xdr:spPr>
        <a:xfrm>
          <a:off x="9391727" y="1105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73278</xdr:rowOff>
    </xdr:from>
    <xdr:ext cx="469744" cy="259045"/>
    <xdr:sp macro="" textlink="">
      <xdr:nvSpPr>
        <xdr:cNvPr id="144" name="n_2mainValue【体育館・プール】&#10;一人当たり面積"/>
        <xdr:cNvSpPr txBox="1"/>
      </xdr:nvSpPr>
      <xdr:spPr>
        <a:xfrm>
          <a:off x="8515427" y="1104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5" name="正方形/長方形 1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6" name="正方形/長方形 1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7" name="正方形/長方形 1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8" name="正方形/長方形 1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9" name="正方形/長方形 1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0" name="正方形/長方形 1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1" name="正方形/長方形 1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2" name="正方形/長方形 1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3" name="テキスト ボックス 1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4" name="直線コネクタ 1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5" name="直線コネクタ 15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6" name="テキスト ボックス 15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7" name="直線コネクタ 15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8" name="テキスト ボックス 15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9" name="直線コネクタ 15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0" name="テキスト ボックス 15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1" name="直線コネクタ 16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2" name="テキスト ボックス 16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3" name="直線コネクタ 16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4" name="テキスト ボックス 16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5" name="直線コネクタ 16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6" name="テキスト ボックス 16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7" name="直線コネクタ 1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8" name="テキスト ボックス 16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170" name="直線コネクタ 169"/>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171" name="【福祉施設】&#10;有形固定資産減価償却率最小値テキスト"/>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172" name="直線コネクタ 171"/>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3"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4" name="直線コネクタ 173"/>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175" name="【福祉施設】&#10;有形固定資産減価償却率平均値テキスト"/>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176" name="フローチャート: 判断 175"/>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177" name="フローチャート: 判断 176"/>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156771</xdr:rowOff>
    </xdr:from>
    <xdr:ext cx="405111" cy="259045"/>
    <xdr:sp macro="" textlink="">
      <xdr:nvSpPr>
        <xdr:cNvPr id="178" name="n_1aveValue【福祉施設】&#10;有形固定資産減価償却率"/>
        <xdr:cNvSpPr txBox="1"/>
      </xdr:nvSpPr>
      <xdr:spPr>
        <a:xfrm>
          <a:off x="35820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179" name="フローチャート: 判断 178"/>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133911</xdr:rowOff>
    </xdr:from>
    <xdr:ext cx="405111" cy="259045"/>
    <xdr:sp macro="" textlink="">
      <xdr:nvSpPr>
        <xdr:cNvPr id="180" name="n_2aveValue【福祉施設】&#10;有形固定資産減価償却率"/>
        <xdr:cNvSpPr txBox="1"/>
      </xdr:nvSpPr>
      <xdr:spPr>
        <a:xfrm>
          <a:off x="2705744"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1" name="テキスト ボックス 1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2" name="テキスト ボックス 1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3" name="テキスト ボックス 1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4" name="テキスト ボックス 1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5" name="テキスト ボックス 1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13426</xdr:rowOff>
    </xdr:from>
    <xdr:to>
      <xdr:col>24</xdr:col>
      <xdr:colOff>114300</xdr:colOff>
      <xdr:row>82</xdr:row>
      <xdr:rowOff>115026</xdr:rowOff>
    </xdr:to>
    <xdr:sp macro="" textlink="">
      <xdr:nvSpPr>
        <xdr:cNvPr id="186" name="楕円 185"/>
        <xdr:cNvSpPr/>
      </xdr:nvSpPr>
      <xdr:spPr>
        <a:xfrm>
          <a:off x="45847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36303</xdr:rowOff>
    </xdr:from>
    <xdr:ext cx="405111" cy="259045"/>
    <xdr:sp macro="" textlink="">
      <xdr:nvSpPr>
        <xdr:cNvPr id="187" name="【福祉施設】&#10;有形固定資産減価償却率該当値テキスト"/>
        <xdr:cNvSpPr txBox="1"/>
      </xdr:nvSpPr>
      <xdr:spPr>
        <a:xfrm>
          <a:off x="4673600" y="13923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54248</xdr:rowOff>
    </xdr:from>
    <xdr:to>
      <xdr:col>20</xdr:col>
      <xdr:colOff>38100</xdr:colOff>
      <xdr:row>82</xdr:row>
      <xdr:rowOff>155848</xdr:rowOff>
    </xdr:to>
    <xdr:sp macro="" textlink="">
      <xdr:nvSpPr>
        <xdr:cNvPr id="188" name="楕円 187"/>
        <xdr:cNvSpPr/>
      </xdr:nvSpPr>
      <xdr:spPr>
        <a:xfrm>
          <a:off x="3746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64226</xdr:rowOff>
    </xdr:from>
    <xdr:to>
      <xdr:col>24</xdr:col>
      <xdr:colOff>63500</xdr:colOff>
      <xdr:row>82</xdr:row>
      <xdr:rowOff>105048</xdr:rowOff>
    </xdr:to>
    <xdr:cxnSp macro="">
      <xdr:nvCxnSpPr>
        <xdr:cNvPr id="189" name="直線コネクタ 188"/>
        <xdr:cNvCxnSpPr/>
      </xdr:nvCxnSpPr>
      <xdr:spPr>
        <a:xfrm flipV="1">
          <a:off x="3797300" y="14123126"/>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24856</xdr:rowOff>
    </xdr:from>
    <xdr:to>
      <xdr:col>15</xdr:col>
      <xdr:colOff>101600</xdr:colOff>
      <xdr:row>82</xdr:row>
      <xdr:rowOff>126456</xdr:rowOff>
    </xdr:to>
    <xdr:sp macro="" textlink="">
      <xdr:nvSpPr>
        <xdr:cNvPr id="190" name="楕円 189"/>
        <xdr:cNvSpPr/>
      </xdr:nvSpPr>
      <xdr:spPr>
        <a:xfrm>
          <a:off x="2857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75656</xdr:rowOff>
    </xdr:from>
    <xdr:to>
      <xdr:col>19</xdr:col>
      <xdr:colOff>177800</xdr:colOff>
      <xdr:row>82</xdr:row>
      <xdr:rowOff>105048</xdr:rowOff>
    </xdr:to>
    <xdr:cxnSp macro="">
      <xdr:nvCxnSpPr>
        <xdr:cNvPr id="191" name="直線コネクタ 190"/>
        <xdr:cNvCxnSpPr/>
      </xdr:nvCxnSpPr>
      <xdr:spPr>
        <a:xfrm>
          <a:off x="2908300" y="1413455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925</xdr:rowOff>
    </xdr:from>
    <xdr:ext cx="405111" cy="259045"/>
    <xdr:sp macro="" textlink="">
      <xdr:nvSpPr>
        <xdr:cNvPr id="192" name="n_1mainValue【福祉施設】&#10;有形固定資産減価償却率"/>
        <xdr:cNvSpPr txBox="1"/>
      </xdr:nvSpPr>
      <xdr:spPr>
        <a:xfrm>
          <a:off x="35820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142983</xdr:rowOff>
    </xdr:from>
    <xdr:ext cx="405111" cy="259045"/>
    <xdr:sp macro="" textlink="">
      <xdr:nvSpPr>
        <xdr:cNvPr id="193" name="n_2mainValue【福祉施設】&#10;有形固定資産減価償却率"/>
        <xdr:cNvSpPr txBox="1"/>
      </xdr:nvSpPr>
      <xdr:spPr>
        <a:xfrm>
          <a:off x="27057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4" name="正方形/長方形 1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5" name="正方形/長方形 1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6" name="正方形/長方形 1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7" name="正方形/長方形 1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8" name="正方形/長方形 1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9" name="正方形/長方形 1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0" name="正方形/長方形 1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1" name="正方形/長方形 2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2" name="テキスト ボックス 2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3" name="直線コネクタ 2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4" name="直線コネクタ 2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5" name="テキスト ボックス 2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6" name="直線コネクタ 2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7" name="テキスト ボックス 2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8" name="直線コネクタ 2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9" name="テキスト ボックス 2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0" name="直線コネクタ 2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1" name="テキスト ボックス 2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2" name="直線コネクタ 2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3" name="テキスト ボックス 2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4" name="直線コネクタ 2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5" name="テキスト ボックス 2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17" name="直線コネクタ 216"/>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18" name="【福祉施設】&#10;一人当たり面積最小値テキスト"/>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19" name="直線コネクタ 218"/>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20" name="【福祉施設】&#10;一人当たり面積最大値テキスト"/>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21" name="直線コネクタ 220"/>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22"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23" name="フローチャート: 判断 222"/>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24" name="フローチャート: 判断 223"/>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2684</xdr:rowOff>
    </xdr:from>
    <xdr:ext cx="469744" cy="259045"/>
    <xdr:sp macro="" textlink="">
      <xdr:nvSpPr>
        <xdr:cNvPr id="225" name="n_1aveValue【福祉施設】&#10;一人当たり面積"/>
        <xdr:cNvSpPr txBox="1"/>
      </xdr:nvSpPr>
      <xdr:spPr>
        <a:xfrm>
          <a:off x="9391727" y="145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226" name="フローチャート: 判断 225"/>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29354</xdr:rowOff>
    </xdr:from>
    <xdr:ext cx="469744" cy="259045"/>
    <xdr:sp macro="" textlink="">
      <xdr:nvSpPr>
        <xdr:cNvPr id="227" name="n_2aveValue【福祉施設】&#10;一人当たり面積"/>
        <xdr:cNvSpPr txBox="1"/>
      </xdr:nvSpPr>
      <xdr:spPr>
        <a:xfrm>
          <a:off x="8515427" y="146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8" name="テキスト ボックス 2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9" name="テキスト ボックス 2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0" name="テキスト ボックス 2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1" name="テキスト ボックス 2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2" name="テキスト ボックス 2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233" name="楕円 232"/>
        <xdr:cNvSpPr/>
      </xdr:nvSpPr>
      <xdr:spPr>
        <a:xfrm>
          <a:off x="10426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33038</xdr:rowOff>
    </xdr:from>
    <xdr:ext cx="469744" cy="259045"/>
    <xdr:sp macro="" textlink="">
      <xdr:nvSpPr>
        <xdr:cNvPr id="234" name="【福祉施設】&#10;一人当たり面積該当値テキスト"/>
        <xdr:cNvSpPr txBox="1"/>
      </xdr:nvSpPr>
      <xdr:spPr>
        <a:xfrm>
          <a:off x="10515600" y="1426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29211</xdr:rowOff>
    </xdr:from>
    <xdr:to>
      <xdr:col>50</xdr:col>
      <xdr:colOff>165100</xdr:colOff>
      <xdr:row>84</xdr:row>
      <xdr:rowOff>130811</xdr:rowOff>
    </xdr:to>
    <xdr:sp macro="" textlink="">
      <xdr:nvSpPr>
        <xdr:cNvPr id="235" name="楕円 234"/>
        <xdr:cNvSpPr/>
      </xdr:nvSpPr>
      <xdr:spPr>
        <a:xfrm>
          <a:off x="9588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60961</xdr:rowOff>
    </xdr:from>
    <xdr:to>
      <xdr:col>55</xdr:col>
      <xdr:colOff>0</xdr:colOff>
      <xdr:row>84</xdr:row>
      <xdr:rowOff>80011</xdr:rowOff>
    </xdr:to>
    <xdr:cxnSp macro="">
      <xdr:nvCxnSpPr>
        <xdr:cNvPr id="236" name="直線コネクタ 235"/>
        <xdr:cNvCxnSpPr/>
      </xdr:nvCxnSpPr>
      <xdr:spPr>
        <a:xfrm flipV="1">
          <a:off x="9639300" y="1446276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52451</xdr:rowOff>
    </xdr:from>
    <xdr:to>
      <xdr:col>46</xdr:col>
      <xdr:colOff>38100</xdr:colOff>
      <xdr:row>84</xdr:row>
      <xdr:rowOff>154051</xdr:rowOff>
    </xdr:to>
    <xdr:sp macro="" textlink="">
      <xdr:nvSpPr>
        <xdr:cNvPr id="237" name="楕円 236"/>
        <xdr:cNvSpPr/>
      </xdr:nvSpPr>
      <xdr:spPr>
        <a:xfrm>
          <a:off x="8699500" y="1445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80011</xdr:rowOff>
    </xdr:from>
    <xdr:to>
      <xdr:col>50</xdr:col>
      <xdr:colOff>114300</xdr:colOff>
      <xdr:row>84</xdr:row>
      <xdr:rowOff>103251</xdr:rowOff>
    </xdr:to>
    <xdr:cxnSp macro="">
      <xdr:nvCxnSpPr>
        <xdr:cNvPr id="238" name="直線コネクタ 237"/>
        <xdr:cNvCxnSpPr/>
      </xdr:nvCxnSpPr>
      <xdr:spPr>
        <a:xfrm flipV="1">
          <a:off x="8750300" y="14481811"/>
          <a:ext cx="889000" cy="2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147338</xdr:rowOff>
    </xdr:from>
    <xdr:ext cx="469744" cy="259045"/>
    <xdr:sp macro="" textlink="">
      <xdr:nvSpPr>
        <xdr:cNvPr id="239" name="n_1mainValue【福祉施設】&#10;一人当たり面積"/>
        <xdr:cNvSpPr txBox="1"/>
      </xdr:nvSpPr>
      <xdr:spPr>
        <a:xfrm>
          <a:off x="9391727" y="1420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170578</xdr:rowOff>
    </xdr:from>
    <xdr:ext cx="469744" cy="259045"/>
    <xdr:sp macro="" textlink="">
      <xdr:nvSpPr>
        <xdr:cNvPr id="240" name="n_2mainValue【福祉施設】&#10;一人当たり面積"/>
        <xdr:cNvSpPr txBox="1"/>
      </xdr:nvSpPr>
      <xdr:spPr>
        <a:xfrm>
          <a:off x="8515427" y="1422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1" name="正方形/長方形 24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2" name="正方形/長方形 24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3" name="正方形/長方形 24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4" name="正方形/長方形 24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5" name="正方形/長方形 24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6" name="正方形/長方形 24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7" name="正方形/長方形 24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8" name="正方形/長方形 24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9" name="正方形/長方形 24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0" name="正方形/長方形 24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1" name="正方形/長方形 25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2" name="正方形/長方形 25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3" name="正方形/長方形 25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4" name="正方形/長方形 25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5" name="正方形/長方形 25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6" name="正方形/長方形 25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7" name="正方形/長方形 25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8" name="正方形/長方形 25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9" name="正方形/長方形 25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0" name="正方形/長方形 25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1" name="正方形/長方形 26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2" name="正方形/長方形 26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3" name="正方形/長方形 26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4" name="正方形/長方形 26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5" name="テキスト ボックス 26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6" name="直線コネクタ 26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7" name="テキスト ボックス 26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8" name="直線コネクタ 26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9" name="テキスト ボックス 26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0" name="直線コネクタ 26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1" name="テキスト ボックス 27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2" name="直線コネクタ 27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3" name="テキスト ボックス 27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4" name="直線コネクタ 27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5" name="テキスト ボックス 27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6" name="直線コネクタ 27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7" name="テキスト ボックス 27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8" name="直線コネクタ 27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9" name="テキスト ボックス 27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281" name="直線コネクタ 280"/>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282" name="【一般廃棄物処理施設】&#10;有形固定資産減価償却率最小値テキスト"/>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283" name="直線コネクタ 282"/>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84"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85" name="直線コネクタ 28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286" name="【一般廃棄物処理施設】&#10;有形固定資産減価償却率平均値テキスト"/>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287" name="フローチャート: 判断 286"/>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288" name="フローチャート: 判断 287"/>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63517</xdr:rowOff>
    </xdr:from>
    <xdr:ext cx="405111" cy="259045"/>
    <xdr:sp macro="" textlink="">
      <xdr:nvSpPr>
        <xdr:cNvPr id="289" name="n_1aveValue【一般廃棄物処理施設】&#10;有形固定資産減価償却率"/>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290" name="フローチャート: 判断 289"/>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39</xdr:row>
      <xdr:rowOff>47642</xdr:rowOff>
    </xdr:from>
    <xdr:ext cx="405111" cy="259045"/>
    <xdr:sp macro="" textlink="">
      <xdr:nvSpPr>
        <xdr:cNvPr id="291" name="n_2aveValue【一般廃棄物処理施設】&#10;有形固定資産減価償却率"/>
        <xdr:cNvSpPr txBox="1"/>
      </xdr:nvSpPr>
      <xdr:spPr>
        <a:xfrm>
          <a:off x="143897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92" name="テキスト ボックス 2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3" name="テキスト ボックス 2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4" name="テキスト ボックス 2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5" name="テキスト ボックス 2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6" name="テキスト ボックス 2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143510</xdr:rowOff>
    </xdr:from>
    <xdr:to>
      <xdr:col>76</xdr:col>
      <xdr:colOff>165100</xdr:colOff>
      <xdr:row>37</xdr:row>
      <xdr:rowOff>73660</xdr:rowOff>
    </xdr:to>
    <xdr:sp macro="" textlink="">
      <xdr:nvSpPr>
        <xdr:cNvPr id="297" name="楕円 296"/>
        <xdr:cNvSpPr/>
      </xdr:nvSpPr>
      <xdr:spPr>
        <a:xfrm>
          <a:off x="14541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90187</xdr:rowOff>
    </xdr:from>
    <xdr:ext cx="405111" cy="259045"/>
    <xdr:sp macro="" textlink="">
      <xdr:nvSpPr>
        <xdr:cNvPr id="298" name="n_2mainValue【一般廃棄物処理施設】&#10;有形固定資産減価償却率"/>
        <xdr:cNvSpPr txBox="1"/>
      </xdr:nvSpPr>
      <xdr:spPr>
        <a:xfrm>
          <a:off x="14389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9" name="正方形/長方形 2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0" name="正方形/長方形 2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1" name="正方形/長方形 3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2" name="正方形/長方形 3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3" name="正方形/長方形 3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4" name="正方形/長方形 3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5" name="正方形/長方形 3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6" name="正方形/長方形 3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7" name="テキスト ボックス 3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8" name="直線コネクタ 3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09" name="直線コネクタ 30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10" name="テキスト ボックス 30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11" name="直線コネクタ 31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12" name="テキスト ボックス 31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3" name="直線コネクタ 31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14" name="テキスト ボックス 31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15" name="直線コネクタ 31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16" name="テキスト ボックス 31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17" name="直線コネクタ 31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18" name="テキスト ボックス 31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9" name="直線コネクタ 31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20" name="テキスト ボックス 31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322" name="直線コネクタ 321"/>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323" name="【一般廃棄物処理施設】&#10;一人当たり有形固定資産（償却資産）額最小値テキスト"/>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324" name="直線コネクタ 323"/>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25"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26" name="直線コネクタ 325"/>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327" name="【一般廃棄物処理施設】&#10;一人当たり有形固定資産（償却資産）額平均値テキスト"/>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328" name="フローチャート: 判断 327"/>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329" name="フローチャート: 判断 328"/>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94441</xdr:rowOff>
    </xdr:from>
    <xdr:ext cx="599010" cy="259045"/>
    <xdr:sp macro="" textlink="">
      <xdr:nvSpPr>
        <xdr:cNvPr id="330" name="n_1aveValue【一般廃棄物処理施設】&#10;一人当たり有形固定資産（償却資産）額"/>
        <xdr:cNvSpPr txBox="1"/>
      </xdr:nvSpPr>
      <xdr:spPr>
        <a:xfrm>
          <a:off x="21011095" y="66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331" name="フローチャート: 判断 330"/>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80563</xdr:rowOff>
    </xdr:from>
    <xdr:ext cx="599010" cy="259045"/>
    <xdr:sp macro="" textlink="">
      <xdr:nvSpPr>
        <xdr:cNvPr id="332" name="n_2aveValue【一般廃棄物処理施設】&#10;一人当たり有形固定資産（償却資産）額"/>
        <xdr:cNvSpPr txBox="1"/>
      </xdr:nvSpPr>
      <xdr:spPr>
        <a:xfrm>
          <a:off x="20134795" y="6938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33" name="テキスト ボックス 3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4" name="テキスト ボックス 3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5" name="テキスト ボックス 3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6" name="テキスト ボックス 3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7" name="テキスト ボックス 3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67918</xdr:rowOff>
    </xdr:from>
    <xdr:to>
      <xdr:col>107</xdr:col>
      <xdr:colOff>101600</xdr:colOff>
      <xdr:row>37</xdr:row>
      <xdr:rowOff>169518</xdr:rowOff>
    </xdr:to>
    <xdr:sp macro="" textlink="">
      <xdr:nvSpPr>
        <xdr:cNvPr id="338" name="楕円 337"/>
        <xdr:cNvSpPr/>
      </xdr:nvSpPr>
      <xdr:spPr>
        <a:xfrm>
          <a:off x="20383500" y="641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36</xdr:row>
      <xdr:rowOff>14595</xdr:rowOff>
    </xdr:from>
    <xdr:ext cx="599010" cy="259045"/>
    <xdr:sp macro="" textlink="">
      <xdr:nvSpPr>
        <xdr:cNvPr id="339" name="n_2mainValue【一般廃棄物処理施設】&#10;一人当たり有形固定資産（償却資産）額"/>
        <xdr:cNvSpPr txBox="1"/>
      </xdr:nvSpPr>
      <xdr:spPr>
        <a:xfrm>
          <a:off x="20134795" y="6186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0" name="正方形/長方形 33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1" name="正方形/長方形 34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2" name="正方形/長方形 34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3" name="正方形/長方形 34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4" name="正方形/長方形 34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5" name="正方形/長方形 34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6" name="正方形/長方形 34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7" name="正方形/長方形 34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48" name="正方形/長方形 3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9" name="正方形/長方形 3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0" name="正方形/長方形 3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1" name="正方形/長方形 3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2" name="正方形/長方形 3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3" name="正方形/長方形 3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4" name="正方形/長方形 3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5" name="正方形/長方形 35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56" name="正方形/長方形 35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57" name="正方形/長方形 35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8" name="正方形/長方形 35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9" name="正方形/長方形 35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0" name="正方形/長方形 35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1" name="正方形/長方形 36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2" name="正方形/長方形 36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3" name="正方形/長方形 36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64" name="テキスト ボックス 36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65" name="直線コネクタ 36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66" name="直線コネクタ 36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67" name="テキスト ボックス 36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68" name="直線コネクタ 36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69" name="テキスト ボックス 36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70" name="直線コネクタ 36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71" name="テキスト ボックス 37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72" name="直線コネクタ 37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73" name="テキスト ボックス 37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74" name="直線コネクタ 37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75" name="テキスト ボックス 37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76" name="直線コネクタ 37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77" name="テキスト ボックス 37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78" name="直線コネクタ 3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79" name="テキスト ボックス 37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8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381" name="直線コネクタ 380"/>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382"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383" name="直線コネクタ 382"/>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84"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85" name="直線コネクタ 38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386" name="【消防施設】&#10;有形固定資産減価償却率平均値テキスト"/>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387" name="フローチャート: 判断 386"/>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388" name="フローチャート: 判断 387"/>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75128</xdr:rowOff>
    </xdr:from>
    <xdr:ext cx="405111" cy="259045"/>
    <xdr:sp macro="" textlink="">
      <xdr:nvSpPr>
        <xdr:cNvPr id="389" name="n_1aveValue【消防施設】&#10;有形固定資産減価償却率"/>
        <xdr:cNvSpPr txBox="1"/>
      </xdr:nvSpPr>
      <xdr:spPr>
        <a:xfrm>
          <a:off x="15266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390" name="フローチャート: 判断 389"/>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44104</xdr:rowOff>
    </xdr:from>
    <xdr:ext cx="405111" cy="259045"/>
    <xdr:sp macro="" textlink="">
      <xdr:nvSpPr>
        <xdr:cNvPr id="391" name="n_2aveValue【消防施設】&#10;有形固定資産減価償却率"/>
        <xdr:cNvSpPr txBox="1"/>
      </xdr:nvSpPr>
      <xdr:spPr>
        <a:xfrm>
          <a:off x="1438974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92" name="テキスト ボックス 3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3" name="テキスト ボックス 3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94" name="テキスト ボックス 3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95" name="テキスト ボックス 3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96" name="テキスト ボックス 3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103232</xdr:rowOff>
    </xdr:from>
    <xdr:to>
      <xdr:col>85</xdr:col>
      <xdr:colOff>177800</xdr:colOff>
      <xdr:row>78</xdr:row>
      <xdr:rowOff>33382</xdr:rowOff>
    </xdr:to>
    <xdr:sp macro="" textlink="">
      <xdr:nvSpPr>
        <xdr:cNvPr id="397" name="楕円 396"/>
        <xdr:cNvSpPr/>
      </xdr:nvSpPr>
      <xdr:spPr>
        <a:xfrm>
          <a:off x="16268700" y="1330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18159</xdr:rowOff>
    </xdr:from>
    <xdr:ext cx="405111" cy="259045"/>
    <xdr:sp macro="" textlink="">
      <xdr:nvSpPr>
        <xdr:cNvPr id="398" name="【消防施設】&#10;有形固定資産減価償却率該当値テキスト"/>
        <xdr:cNvSpPr txBox="1"/>
      </xdr:nvSpPr>
      <xdr:spPr>
        <a:xfrm>
          <a:off x="16357600" y="13219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137523</xdr:rowOff>
    </xdr:from>
    <xdr:to>
      <xdr:col>81</xdr:col>
      <xdr:colOff>101600</xdr:colOff>
      <xdr:row>78</xdr:row>
      <xdr:rowOff>67673</xdr:rowOff>
    </xdr:to>
    <xdr:sp macro="" textlink="">
      <xdr:nvSpPr>
        <xdr:cNvPr id="399" name="楕円 398"/>
        <xdr:cNvSpPr/>
      </xdr:nvSpPr>
      <xdr:spPr>
        <a:xfrm>
          <a:off x="15430500" y="1333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154032</xdr:rowOff>
    </xdr:from>
    <xdr:to>
      <xdr:col>85</xdr:col>
      <xdr:colOff>127000</xdr:colOff>
      <xdr:row>78</xdr:row>
      <xdr:rowOff>16873</xdr:rowOff>
    </xdr:to>
    <xdr:cxnSp macro="">
      <xdr:nvCxnSpPr>
        <xdr:cNvPr id="400" name="直線コネクタ 399"/>
        <xdr:cNvCxnSpPr/>
      </xdr:nvCxnSpPr>
      <xdr:spPr>
        <a:xfrm flipV="1">
          <a:off x="15481300" y="1335568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137523</xdr:rowOff>
    </xdr:from>
    <xdr:to>
      <xdr:col>76</xdr:col>
      <xdr:colOff>165100</xdr:colOff>
      <xdr:row>78</xdr:row>
      <xdr:rowOff>67673</xdr:rowOff>
    </xdr:to>
    <xdr:sp macro="" textlink="">
      <xdr:nvSpPr>
        <xdr:cNvPr id="401" name="楕円 400"/>
        <xdr:cNvSpPr/>
      </xdr:nvSpPr>
      <xdr:spPr>
        <a:xfrm>
          <a:off x="14541500" y="1333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16873</xdr:rowOff>
    </xdr:from>
    <xdr:to>
      <xdr:col>81</xdr:col>
      <xdr:colOff>50800</xdr:colOff>
      <xdr:row>78</xdr:row>
      <xdr:rowOff>16873</xdr:rowOff>
    </xdr:to>
    <xdr:cxnSp macro="">
      <xdr:nvCxnSpPr>
        <xdr:cNvPr id="402" name="直線コネクタ 401"/>
        <xdr:cNvCxnSpPr/>
      </xdr:nvCxnSpPr>
      <xdr:spPr>
        <a:xfrm>
          <a:off x="14592300" y="133899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84200</xdr:rowOff>
    </xdr:from>
    <xdr:ext cx="405111" cy="259045"/>
    <xdr:sp macro="" textlink="">
      <xdr:nvSpPr>
        <xdr:cNvPr id="403" name="n_1mainValue【消防施設】&#10;有形固定資産減価償却率"/>
        <xdr:cNvSpPr txBox="1"/>
      </xdr:nvSpPr>
      <xdr:spPr>
        <a:xfrm>
          <a:off x="15266044" y="13114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84200</xdr:rowOff>
    </xdr:from>
    <xdr:ext cx="405111" cy="259045"/>
    <xdr:sp macro="" textlink="">
      <xdr:nvSpPr>
        <xdr:cNvPr id="404" name="n_2mainValue【消防施設】&#10;有形固定資産減価償却率"/>
        <xdr:cNvSpPr txBox="1"/>
      </xdr:nvSpPr>
      <xdr:spPr>
        <a:xfrm>
          <a:off x="14389744" y="13114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05" name="正方形/長方形 4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6" name="正方形/長方形 4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7" name="正方形/長方形 4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8" name="正方形/長方形 4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9" name="正方形/長方形 4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0" name="正方形/長方形 4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1" name="正方形/長方形 4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2" name="正方形/長方形 41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13" name="テキスト ボックス 41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14" name="直線コネクタ 41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15" name="直線コネクタ 41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16" name="テキスト ボックス 41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17" name="直線コネクタ 41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18" name="テキスト ボックス 41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19" name="直線コネクタ 41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20" name="テキスト ボックス 41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21" name="直線コネクタ 42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22" name="テキスト ボックス 42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23" name="直線コネクタ 42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24" name="テキスト ボックス 42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25" name="直線コネクタ 42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26" name="テキスト ボックス 42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2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428" name="直線コネクタ 427"/>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429"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430" name="直線コネクタ 429"/>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431"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432" name="直線コネクタ 431"/>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92091</xdr:rowOff>
    </xdr:from>
    <xdr:ext cx="469744" cy="259045"/>
    <xdr:sp macro="" textlink="">
      <xdr:nvSpPr>
        <xdr:cNvPr id="433" name="【消防施設】&#10;一人当たり面積平均値テキスト"/>
        <xdr:cNvSpPr txBox="1"/>
      </xdr:nvSpPr>
      <xdr:spPr>
        <a:xfrm>
          <a:off x="22199600" y="14493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434" name="フローチャート: 判断 433"/>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435" name="フローチャート: 判断 434"/>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436" name="n_1aveValue【消防施設】&#10;一人当たり面積"/>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437" name="フローチャート: 判断 436"/>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438" name="n_2aveValue【消防施設】&#10;一人当たり面積"/>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39" name="テキスト ボックス 4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40" name="テキスト ボックス 4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41" name="テキスト ボックス 4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42" name="テキスト ボックス 4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43" name="テキスト ボックス 4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12064</xdr:rowOff>
    </xdr:from>
    <xdr:to>
      <xdr:col>116</xdr:col>
      <xdr:colOff>114300</xdr:colOff>
      <xdr:row>86</xdr:row>
      <xdr:rowOff>113664</xdr:rowOff>
    </xdr:to>
    <xdr:sp macro="" textlink="">
      <xdr:nvSpPr>
        <xdr:cNvPr id="444" name="楕円 443"/>
        <xdr:cNvSpPr/>
      </xdr:nvSpPr>
      <xdr:spPr>
        <a:xfrm>
          <a:off x="22110700" y="1475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98441</xdr:rowOff>
    </xdr:from>
    <xdr:ext cx="469744" cy="259045"/>
    <xdr:sp macro="" textlink="">
      <xdr:nvSpPr>
        <xdr:cNvPr id="445" name="【消防施設】&#10;一人当たり面積該当値テキスト"/>
        <xdr:cNvSpPr txBox="1"/>
      </xdr:nvSpPr>
      <xdr:spPr>
        <a:xfrm>
          <a:off x="22199600" y="1467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13588</xdr:rowOff>
    </xdr:from>
    <xdr:to>
      <xdr:col>112</xdr:col>
      <xdr:colOff>38100</xdr:colOff>
      <xdr:row>86</xdr:row>
      <xdr:rowOff>115188</xdr:rowOff>
    </xdr:to>
    <xdr:sp macro="" textlink="">
      <xdr:nvSpPr>
        <xdr:cNvPr id="446" name="楕円 445"/>
        <xdr:cNvSpPr/>
      </xdr:nvSpPr>
      <xdr:spPr>
        <a:xfrm>
          <a:off x="21272500" y="1475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62864</xdr:rowOff>
    </xdr:from>
    <xdr:to>
      <xdr:col>116</xdr:col>
      <xdr:colOff>63500</xdr:colOff>
      <xdr:row>86</xdr:row>
      <xdr:rowOff>64388</xdr:rowOff>
    </xdr:to>
    <xdr:cxnSp macro="">
      <xdr:nvCxnSpPr>
        <xdr:cNvPr id="447" name="直線コネクタ 446"/>
        <xdr:cNvCxnSpPr/>
      </xdr:nvCxnSpPr>
      <xdr:spPr>
        <a:xfrm flipV="1">
          <a:off x="21323300" y="1480756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14732</xdr:rowOff>
    </xdr:from>
    <xdr:to>
      <xdr:col>107</xdr:col>
      <xdr:colOff>101600</xdr:colOff>
      <xdr:row>86</xdr:row>
      <xdr:rowOff>116332</xdr:rowOff>
    </xdr:to>
    <xdr:sp macro="" textlink="">
      <xdr:nvSpPr>
        <xdr:cNvPr id="448" name="楕円 447"/>
        <xdr:cNvSpPr/>
      </xdr:nvSpPr>
      <xdr:spPr>
        <a:xfrm>
          <a:off x="20383500" y="1475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64388</xdr:rowOff>
    </xdr:from>
    <xdr:to>
      <xdr:col>111</xdr:col>
      <xdr:colOff>177800</xdr:colOff>
      <xdr:row>86</xdr:row>
      <xdr:rowOff>65532</xdr:rowOff>
    </xdr:to>
    <xdr:cxnSp macro="">
      <xdr:nvCxnSpPr>
        <xdr:cNvPr id="449" name="直線コネクタ 448"/>
        <xdr:cNvCxnSpPr/>
      </xdr:nvCxnSpPr>
      <xdr:spPr>
        <a:xfrm flipV="1">
          <a:off x="20434300" y="14809088"/>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106315</xdr:rowOff>
    </xdr:from>
    <xdr:ext cx="469744" cy="259045"/>
    <xdr:sp macro="" textlink="">
      <xdr:nvSpPr>
        <xdr:cNvPr id="450" name="n_1mainValue【消防施設】&#10;一人当たり面積"/>
        <xdr:cNvSpPr txBox="1"/>
      </xdr:nvSpPr>
      <xdr:spPr>
        <a:xfrm>
          <a:off x="21075727"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107459</xdr:rowOff>
    </xdr:from>
    <xdr:ext cx="469744" cy="259045"/>
    <xdr:sp macro="" textlink="">
      <xdr:nvSpPr>
        <xdr:cNvPr id="451" name="n_2mainValue【消防施設】&#10;一人当たり面積"/>
        <xdr:cNvSpPr txBox="1"/>
      </xdr:nvSpPr>
      <xdr:spPr>
        <a:xfrm>
          <a:off x="20199427"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52" name="正方形/長方形 4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3" name="正方形/長方形 4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4" name="正方形/長方形 4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5" name="正方形/長方形 4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6" name="正方形/長方形 4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7" name="正方形/長方形 4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8" name="正方形/長方形 4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9" name="正方形/長方形 4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0" name="テキスト ボックス 4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1" name="直線コネクタ 4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62" name="直線コネクタ 46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63" name="テキスト ボックス 46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64" name="直線コネクタ 46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65" name="テキスト ボックス 46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6" name="直線コネクタ 46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7" name="テキスト ボックス 46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8" name="直線コネクタ 46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9" name="テキスト ボックス 46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70" name="直線コネクタ 46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71" name="テキスト ボックス 47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72" name="直線コネクタ 47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73" name="テキスト ボックス 47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4" name="直線コネクタ 4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5" name="テキスト ボックス 47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7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477" name="直線コネクタ 476"/>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478"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479" name="直線コネクタ 478"/>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8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81" name="直線コネクタ 48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482" name="【庁舎】&#10;有形固定資産減価償却率平均値テキスト"/>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483" name="フローチャート: 判断 482"/>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484" name="フローチャート: 判断 483"/>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485"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486" name="フローチャート: 判断 485"/>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487" name="n_2aveValue【庁舎】&#10;有形固定資産減価償却率"/>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88" name="テキスト ボックス 4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9" name="テキスト ボックス 4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0" name="テキスト ボックス 4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1" name="テキスト ボックス 4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2" name="テキスト ボックス 4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66221</xdr:rowOff>
    </xdr:from>
    <xdr:to>
      <xdr:col>85</xdr:col>
      <xdr:colOff>177800</xdr:colOff>
      <xdr:row>99</xdr:row>
      <xdr:rowOff>167821</xdr:rowOff>
    </xdr:to>
    <xdr:sp macro="" textlink="">
      <xdr:nvSpPr>
        <xdr:cNvPr id="493" name="楕円 492"/>
        <xdr:cNvSpPr/>
      </xdr:nvSpPr>
      <xdr:spPr>
        <a:xfrm>
          <a:off x="16268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69744" cy="259045"/>
    <xdr:sp macro="" textlink="">
      <xdr:nvSpPr>
        <xdr:cNvPr id="494" name="【庁舎】&#10;有形固定資産減価償却率該当値テキスト"/>
        <xdr:cNvSpPr txBox="1"/>
      </xdr:nvSpPr>
      <xdr:spPr>
        <a:xfrm>
          <a:off x="1635760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66221</xdr:rowOff>
    </xdr:from>
    <xdr:to>
      <xdr:col>81</xdr:col>
      <xdr:colOff>101600</xdr:colOff>
      <xdr:row>99</xdr:row>
      <xdr:rowOff>167821</xdr:rowOff>
    </xdr:to>
    <xdr:sp macro="" textlink="">
      <xdr:nvSpPr>
        <xdr:cNvPr id="495" name="楕円 494"/>
        <xdr:cNvSpPr/>
      </xdr:nvSpPr>
      <xdr:spPr>
        <a:xfrm>
          <a:off x="15430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99</xdr:row>
      <xdr:rowOff>117021</xdr:rowOff>
    </xdr:to>
    <xdr:cxnSp macro="">
      <xdr:nvCxnSpPr>
        <xdr:cNvPr id="496" name="直線コネクタ 495"/>
        <xdr:cNvCxnSpPr/>
      </xdr:nvCxnSpPr>
      <xdr:spPr>
        <a:xfrm>
          <a:off x="15481300" y="1709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66221</xdr:rowOff>
    </xdr:from>
    <xdr:to>
      <xdr:col>76</xdr:col>
      <xdr:colOff>165100</xdr:colOff>
      <xdr:row>99</xdr:row>
      <xdr:rowOff>167821</xdr:rowOff>
    </xdr:to>
    <xdr:sp macro="" textlink="">
      <xdr:nvSpPr>
        <xdr:cNvPr id="497" name="楕円 496"/>
        <xdr:cNvSpPr/>
      </xdr:nvSpPr>
      <xdr:spPr>
        <a:xfrm>
          <a:off x="14541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117021</xdr:rowOff>
    </xdr:from>
    <xdr:to>
      <xdr:col>81</xdr:col>
      <xdr:colOff>50800</xdr:colOff>
      <xdr:row>99</xdr:row>
      <xdr:rowOff>117021</xdr:rowOff>
    </xdr:to>
    <xdr:cxnSp macro="">
      <xdr:nvCxnSpPr>
        <xdr:cNvPr id="498" name="直線コネクタ 497"/>
        <xdr:cNvCxnSpPr/>
      </xdr:nvCxnSpPr>
      <xdr:spPr>
        <a:xfrm>
          <a:off x="14592300" y="1709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98</xdr:row>
      <xdr:rowOff>12898</xdr:rowOff>
    </xdr:from>
    <xdr:ext cx="469744" cy="259045"/>
    <xdr:sp macro="" textlink="">
      <xdr:nvSpPr>
        <xdr:cNvPr id="499" name="n_1mainValue【庁舎】&#10;有形固定資産減価償却率"/>
        <xdr:cNvSpPr txBox="1"/>
      </xdr:nvSpPr>
      <xdr:spPr>
        <a:xfrm>
          <a:off x="15233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98</xdr:row>
      <xdr:rowOff>12898</xdr:rowOff>
    </xdr:from>
    <xdr:ext cx="469744" cy="259045"/>
    <xdr:sp macro="" textlink="">
      <xdr:nvSpPr>
        <xdr:cNvPr id="500" name="n_2mainValue【庁舎】&#10;有形固定資産減価償却率"/>
        <xdr:cNvSpPr txBox="1"/>
      </xdr:nvSpPr>
      <xdr:spPr>
        <a:xfrm>
          <a:off x="14357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1" name="正方形/長方形 5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2" name="正方形/長方形 5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3" name="正方形/長方形 5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4" name="正方形/長方形 5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5" name="正方形/長方形 5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6" name="正方形/長方形 5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7" name="正方形/長方形 5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8" name="正方形/長方形 5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9" name="テキスト ボックス 5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0" name="直線コネクタ 5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11" name="直線コネクタ 5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12" name="テキスト ボックス 5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13" name="直線コネクタ 5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14" name="テキスト ボックス 5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15" name="直線コネクタ 5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16" name="テキスト ボックス 5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17" name="直線コネクタ 5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18" name="テキスト ボックス 5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9" name="直線コネクタ 5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0" name="テキスト ボックス 5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522" name="直線コネクタ 521"/>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523"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524" name="直線コネクタ 523"/>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525"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526" name="直線コネクタ 525"/>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11473</xdr:rowOff>
    </xdr:from>
    <xdr:ext cx="469744" cy="259045"/>
    <xdr:sp macro="" textlink="">
      <xdr:nvSpPr>
        <xdr:cNvPr id="527" name="【庁舎】&#10;一人当たり面積平均値テキスト"/>
        <xdr:cNvSpPr txBox="1"/>
      </xdr:nvSpPr>
      <xdr:spPr>
        <a:xfrm>
          <a:off x="22199600" y="1818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528" name="フローチャート: 判断 527"/>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529" name="フローチャート: 判断 528"/>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530" name="n_1aveValue【庁舎】&#10;一人当たり面積"/>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531" name="フローチャート: 判断 530"/>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532" name="n_2aveValue【庁舎】&#10;一人当たり面積"/>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33" name="テキスト ボックス 5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4" name="テキスト ボックス 5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5" name="テキスト ボックス 5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6" name="テキスト ボックス 5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7" name="テキスト ボックス 5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25400</xdr:rowOff>
    </xdr:from>
    <xdr:to>
      <xdr:col>116</xdr:col>
      <xdr:colOff>114300</xdr:colOff>
      <xdr:row>107</xdr:row>
      <xdr:rowOff>127000</xdr:rowOff>
    </xdr:to>
    <xdr:sp macro="" textlink="">
      <xdr:nvSpPr>
        <xdr:cNvPr id="538" name="楕円 537"/>
        <xdr:cNvSpPr/>
      </xdr:nvSpPr>
      <xdr:spPr>
        <a:xfrm>
          <a:off x="221107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138472</xdr:rowOff>
    </xdr:from>
    <xdr:ext cx="469744" cy="259045"/>
    <xdr:sp macro="" textlink="">
      <xdr:nvSpPr>
        <xdr:cNvPr id="539" name="【庁舎】&#10;一人当たり面積該当値テキスト"/>
        <xdr:cNvSpPr txBox="1"/>
      </xdr:nvSpPr>
      <xdr:spPr>
        <a:xfrm>
          <a:off x="22199600" y="1831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30429</xdr:rowOff>
    </xdr:from>
    <xdr:to>
      <xdr:col>112</xdr:col>
      <xdr:colOff>38100</xdr:colOff>
      <xdr:row>107</xdr:row>
      <xdr:rowOff>132029</xdr:rowOff>
    </xdr:to>
    <xdr:sp macro="" textlink="">
      <xdr:nvSpPr>
        <xdr:cNvPr id="540" name="楕円 539"/>
        <xdr:cNvSpPr/>
      </xdr:nvSpPr>
      <xdr:spPr>
        <a:xfrm>
          <a:off x="21272500" y="1837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76200</xdr:rowOff>
    </xdr:from>
    <xdr:to>
      <xdr:col>116</xdr:col>
      <xdr:colOff>63500</xdr:colOff>
      <xdr:row>107</xdr:row>
      <xdr:rowOff>81229</xdr:rowOff>
    </xdr:to>
    <xdr:cxnSp macro="">
      <xdr:nvCxnSpPr>
        <xdr:cNvPr id="541" name="直線コネクタ 540"/>
        <xdr:cNvCxnSpPr/>
      </xdr:nvCxnSpPr>
      <xdr:spPr>
        <a:xfrm flipV="1">
          <a:off x="21323300" y="18421350"/>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34544</xdr:rowOff>
    </xdr:from>
    <xdr:to>
      <xdr:col>107</xdr:col>
      <xdr:colOff>101600</xdr:colOff>
      <xdr:row>107</xdr:row>
      <xdr:rowOff>136144</xdr:rowOff>
    </xdr:to>
    <xdr:sp macro="" textlink="">
      <xdr:nvSpPr>
        <xdr:cNvPr id="542" name="楕円 541"/>
        <xdr:cNvSpPr/>
      </xdr:nvSpPr>
      <xdr:spPr>
        <a:xfrm>
          <a:off x="20383500" y="183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81229</xdr:rowOff>
    </xdr:from>
    <xdr:to>
      <xdr:col>111</xdr:col>
      <xdr:colOff>177800</xdr:colOff>
      <xdr:row>107</xdr:row>
      <xdr:rowOff>85344</xdr:rowOff>
    </xdr:to>
    <xdr:cxnSp macro="">
      <xdr:nvCxnSpPr>
        <xdr:cNvPr id="543" name="直線コネクタ 542"/>
        <xdr:cNvCxnSpPr/>
      </xdr:nvCxnSpPr>
      <xdr:spPr>
        <a:xfrm flipV="1">
          <a:off x="20434300" y="18426379"/>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123156</xdr:rowOff>
    </xdr:from>
    <xdr:ext cx="469744" cy="259045"/>
    <xdr:sp macro="" textlink="">
      <xdr:nvSpPr>
        <xdr:cNvPr id="544" name="n_1mainValue【庁舎】&#10;一人当たり面積"/>
        <xdr:cNvSpPr txBox="1"/>
      </xdr:nvSpPr>
      <xdr:spPr>
        <a:xfrm>
          <a:off x="21075727" y="1846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127271</xdr:rowOff>
    </xdr:from>
    <xdr:ext cx="469744" cy="259045"/>
    <xdr:sp macro="" textlink="">
      <xdr:nvSpPr>
        <xdr:cNvPr id="545" name="n_2mainValue【庁舎】&#10;一人当たり面積"/>
        <xdr:cNvSpPr txBox="1"/>
      </xdr:nvSpPr>
      <xdr:spPr>
        <a:xfrm>
          <a:off x="20199427" y="184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6" name="正方形/長方形 5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7" name="正方形/長方形 5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8" name="テキスト ボックス 5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庁舎・消防施設に関して、建物の老朽化及び耐震化を進めるため、今後建替え等を検討している。そのため減価償却率の減少は見込まれるが、基金残高の減少に伴う将来負担比率の増加が見込まれる。その他の公共施設においても全国・全道平均と近い数値となっているが、一般廃棄物処理</a:t>
          </a:r>
          <a:endParaRPr lang="ja-JP" altLang="ja-JP" sz="1400">
            <a:effectLst/>
          </a:endParaRPr>
        </a:p>
        <a:p>
          <a:r>
            <a:rPr kumimoji="1" lang="ja-JP" altLang="ja-JP" sz="1100">
              <a:solidFill>
                <a:schemeClr val="dk1"/>
              </a:solidFill>
              <a:effectLst/>
              <a:latin typeface="+mn-lt"/>
              <a:ea typeface="+mn-ea"/>
              <a:cs typeface="+mn-cs"/>
            </a:rPr>
            <a:t>施設については庁舎等施設と同様に今後の対応を検討する必要があると考える。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北海道愛別町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2,879
2,844
250.13
3,633,764
3,498,708
135,056
2,090,734
3,481,958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人口の減少や全国平均を上回る高齢化率に加え、町内の基幹産業は農業が中心となっており、財政基盤が弱く、全国市町村平均を大きく下回っている。</a:t>
          </a:r>
          <a:endParaRPr lang="ja-JP" altLang="ja-JP" sz="1400">
            <a:effectLst/>
          </a:endParaRPr>
        </a:p>
        <a:p>
          <a:r>
            <a:rPr kumimoji="1" lang="ja-JP" altLang="ja-JP" sz="1100">
              <a:solidFill>
                <a:schemeClr val="dk1"/>
              </a:solidFill>
              <a:effectLst/>
              <a:latin typeface="+mn-lt"/>
              <a:ea typeface="+mn-ea"/>
              <a:cs typeface="+mn-cs"/>
            </a:rPr>
            <a:t>　今後においても行政の効率化をはじめ、地域経済活性化の支援に努めるとともに、さらなる行財政の健全化を図る。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116840</xdr:rowOff>
    </xdr:to>
    <xdr:cxnSp macro="">
      <xdr:nvCxnSpPr>
        <xdr:cNvPr id="68" name="直線コネクタ 67"/>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124883</xdr:rowOff>
    </xdr:to>
    <xdr:cxnSp macro="">
      <xdr:nvCxnSpPr>
        <xdr:cNvPr id="71" name="直線コネクタ 70"/>
        <xdr:cNvCxnSpPr/>
      </xdr:nvCxnSpPr>
      <xdr:spPr>
        <a:xfrm flipV="1">
          <a:off x="3225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132927</xdr:rowOff>
    </xdr:to>
    <xdr:cxnSp macro="">
      <xdr:nvCxnSpPr>
        <xdr:cNvPr id="74" name="直線コネクタ 73"/>
        <xdr:cNvCxnSpPr/>
      </xdr:nvCxnSpPr>
      <xdr:spPr>
        <a:xfrm flipV="1">
          <a:off x="2336800" y="76686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132927</xdr:rowOff>
    </xdr:from>
    <xdr:to>
      <xdr:col>11</xdr:col>
      <xdr:colOff>31750</xdr:colOff>
      <xdr:row>44</xdr:row>
      <xdr:rowOff>132927</xdr:rowOff>
    </xdr:to>
    <xdr:cxnSp macro="">
      <xdr:nvCxnSpPr>
        <xdr:cNvPr id="77" name="直線コネクタ 76"/>
        <xdr:cNvCxnSpPr/>
      </xdr:nvCxnSpPr>
      <xdr:spPr>
        <a:xfrm>
          <a:off x="1447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9" name="楕円 88"/>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90" name="テキスト ボックス 89"/>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1" name="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82127</xdr:rowOff>
    </xdr:from>
    <xdr:to>
      <xdr:col>11</xdr:col>
      <xdr:colOff>82550</xdr:colOff>
      <xdr:row>45</xdr:row>
      <xdr:rowOff>12277</xdr:rowOff>
    </xdr:to>
    <xdr:sp macro="" textlink="">
      <xdr:nvSpPr>
        <xdr:cNvPr id="93" name="楕円 92"/>
        <xdr:cNvSpPr/>
      </xdr:nvSpPr>
      <xdr:spPr>
        <a:xfrm>
          <a:off x="2286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168504</xdr:rowOff>
    </xdr:from>
    <xdr:ext cx="762000" cy="259045"/>
    <xdr:sp macro="" textlink="">
      <xdr:nvSpPr>
        <xdr:cNvPr id="94" name="テキスト ボックス 93"/>
        <xdr:cNvSpPr txBox="1"/>
      </xdr:nvSpPr>
      <xdr:spPr>
        <a:xfrm>
          <a:off x="1955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82127</xdr:rowOff>
    </xdr:from>
    <xdr:to>
      <xdr:col>7</xdr:col>
      <xdr:colOff>31750</xdr:colOff>
      <xdr:row>45</xdr:row>
      <xdr:rowOff>12277</xdr:rowOff>
    </xdr:to>
    <xdr:sp macro="" textlink="">
      <xdr:nvSpPr>
        <xdr:cNvPr id="95" name="楕円 94"/>
        <xdr:cNvSpPr/>
      </xdr:nvSpPr>
      <xdr:spPr>
        <a:xfrm>
          <a:off x="1397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168504</xdr:rowOff>
    </xdr:from>
    <xdr:ext cx="762000" cy="259045"/>
    <xdr:sp macro="" textlink="">
      <xdr:nvSpPr>
        <xdr:cNvPr id="96" name="テキスト ボックス 95"/>
        <xdr:cNvSpPr txBox="1"/>
      </xdr:nvSpPr>
      <xdr:spPr>
        <a:xfrm>
          <a:off x="1066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effectLst/>
            </a:rPr>
            <a:t>　</a:t>
          </a:r>
          <a:r>
            <a:rPr lang="ja-JP" altLang="en-US" sz="1100">
              <a:effectLst/>
            </a:rPr>
            <a:t>平成１６年より実施している経常経費削減の取り組みについて、指定管理制度の導入や職員定数削減など現在まで続いている。</a:t>
          </a:r>
          <a:endParaRPr lang="en-US" altLang="ja-JP" sz="1100">
            <a:effectLst/>
          </a:endParaRPr>
        </a:p>
        <a:p>
          <a:r>
            <a:rPr lang="ja-JP" altLang="en-US" sz="1100">
              <a:effectLst/>
            </a:rPr>
            <a:t>　前年度までについては、公債費の減少やこれまでの取り組みの成果などにより全国平均を下回る水準を維持してきたものの、今年度については全国平均を上回ることとなった。要因としては、</a:t>
          </a:r>
          <a:r>
            <a:rPr kumimoji="1" lang="ja-JP" altLang="ja-JP" sz="1100">
              <a:solidFill>
                <a:schemeClr val="dk1"/>
              </a:solidFill>
              <a:effectLst/>
              <a:latin typeface="+mn-lt"/>
              <a:ea typeface="+mn-ea"/>
              <a:cs typeface="+mn-cs"/>
            </a:rPr>
            <a:t>当町に所在する塵芥処理業務を実施する一部事務組合への負担金が大部分を占めており、これの主な要因については、塵芥処理組合施設の建設に伴う、起債償還に係る負担金となっている。今後も経営戦略に基づく経費の削減や使用料の見直し等により、事業の健全化を図るとともに、一般会計における負担軽減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91984</xdr:rowOff>
    </xdr:from>
    <xdr:to>
      <xdr:col>23</xdr:col>
      <xdr:colOff>133350</xdr:colOff>
      <xdr:row>67</xdr:row>
      <xdr:rowOff>107587</xdr:rowOff>
    </xdr:to>
    <xdr:cxnSp macro="">
      <xdr:nvCxnSpPr>
        <xdr:cNvPr id="133" name="直線コネクタ 132"/>
        <xdr:cNvCxnSpPr/>
      </xdr:nvCxnSpPr>
      <xdr:spPr>
        <a:xfrm>
          <a:off x="4114800" y="11236234"/>
          <a:ext cx="838200" cy="35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2359</xdr:rowOff>
    </xdr:from>
    <xdr:to>
      <xdr:col>19</xdr:col>
      <xdr:colOff>133350</xdr:colOff>
      <xdr:row>65</xdr:row>
      <xdr:rowOff>91984</xdr:rowOff>
    </xdr:to>
    <xdr:cxnSp macro="">
      <xdr:nvCxnSpPr>
        <xdr:cNvPr id="136" name="直線コネクタ 135"/>
        <xdr:cNvCxnSpPr/>
      </xdr:nvCxnSpPr>
      <xdr:spPr>
        <a:xfrm>
          <a:off x="3225800" y="11146609"/>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2359</xdr:rowOff>
    </xdr:from>
    <xdr:to>
      <xdr:col>15</xdr:col>
      <xdr:colOff>82550</xdr:colOff>
      <xdr:row>65</xdr:row>
      <xdr:rowOff>43724</xdr:rowOff>
    </xdr:to>
    <xdr:cxnSp macro="">
      <xdr:nvCxnSpPr>
        <xdr:cNvPr id="139" name="直線コネクタ 138"/>
        <xdr:cNvCxnSpPr/>
      </xdr:nvCxnSpPr>
      <xdr:spPr>
        <a:xfrm flipV="1">
          <a:off x="2336800" y="1114660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149678</xdr:rowOff>
    </xdr:from>
    <xdr:to>
      <xdr:col>11</xdr:col>
      <xdr:colOff>31750</xdr:colOff>
      <xdr:row>65</xdr:row>
      <xdr:rowOff>43724</xdr:rowOff>
    </xdr:to>
    <xdr:cxnSp macro="">
      <xdr:nvCxnSpPr>
        <xdr:cNvPr id="142" name="直線コネクタ 141"/>
        <xdr:cNvCxnSpPr/>
      </xdr:nvCxnSpPr>
      <xdr:spPr>
        <a:xfrm>
          <a:off x="1447800" y="11122478"/>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56787</xdr:rowOff>
    </xdr:from>
    <xdr:to>
      <xdr:col>23</xdr:col>
      <xdr:colOff>184150</xdr:colOff>
      <xdr:row>67</xdr:row>
      <xdr:rowOff>158387</xdr:rowOff>
    </xdr:to>
    <xdr:sp macro="" textlink="">
      <xdr:nvSpPr>
        <xdr:cNvPr id="152" name="楕円 151"/>
        <xdr:cNvSpPr/>
      </xdr:nvSpPr>
      <xdr:spPr>
        <a:xfrm>
          <a:off x="4902200" y="1154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67</xdr:row>
      <xdr:rowOff>28864</xdr:rowOff>
    </xdr:from>
    <xdr:ext cx="762000" cy="259045"/>
    <xdr:sp macro="" textlink="">
      <xdr:nvSpPr>
        <xdr:cNvPr id="153" name="財政構造の弾力性該当値テキスト"/>
        <xdr:cNvSpPr txBox="1"/>
      </xdr:nvSpPr>
      <xdr:spPr>
        <a:xfrm>
          <a:off x="5041900" y="115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41184</xdr:rowOff>
    </xdr:from>
    <xdr:to>
      <xdr:col>19</xdr:col>
      <xdr:colOff>184150</xdr:colOff>
      <xdr:row>65</xdr:row>
      <xdr:rowOff>142784</xdr:rowOff>
    </xdr:to>
    <xdr:sp macro="" textlink="">
      <xdr:nvSpPr>
        <xdr:cNvPr id="154" name="楕円 153"/>
        <xdr:cNvSpPr/>
      </xdr:nvSpPr>
      <xdr:spPr>
        <a:xfrm>
          <a:off x="4064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127561</xdr:rowOff>
    </xdr:from>
    <xdr:ext cx="736600" cy="259045"/>
    <xdr:sp macro="" textlink="">
      <xdr:nvSpPr>
        <xdr:cNvPr id="155" name="テキスト ボックス 154"/>
        <xdr:cNvSpPr txBox="1"/>
      </xdr:nvSpPr>
      <xdr:spPr>
        <a:xfrm>
          <a:off x="3733800" y="11271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123009</xdr:rowOff>
    </xdr:from>
    <xdr:to>
      <xdr:col>15</xdr:col>
      <xdr:colOff>133350</xdr:colOff>
      <xdr:row>65</xdr:row>
      <xdr:rowOff>53159</xdr:rowOff>
    </xdr:to>
    <xdr:sp macro="" textlink="">
      <xdr:nvSpPr>
        <xdr:cNvPr id="156" name="楕円 155"/>
        <xdr:cNvSpPr/>
      </xdr:nvSpPr>
      <xdr:spPr>
        <a:xfrm>
          <a:off x="3175000" y="110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37936</xdr:rowOff>
    </xdr:from>
    <xdr:ext cx="762000" cy="259045"/>
    <xdr:sp macro="" textlink="">
      <xdr:nvSpPr>
        <xdr:cNvPr id="157" name="テキスト ボックス 156"/>
        <xdr:cNvSpPr txBox="1"/>
      </xdr:nvSpPr>
      <xdr:spPr>
        <a:xfrm>
          <a:off x="2844800" y="1118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164374</xdr:rowOff>
    </xdr:from>
    <xdr:to>
      <xdr:col>11</xdr:col>
      <xdr:colOff>82550</xdr:colOff>
      <xdr:row>65</xdr:row>
      <xdr:rowOff>94524</xdr:rowOff>
    </xdr:to>
    <xdr:sp macro="" textlink="">
      <xdr:nvSpPr>
        <xdr:cNvPr id="158" name="楕円 157"/>
        <xdr:cNvSpPr/>
      </xdr:nvSpPr>
      <xdr:spPr>
        <a:xfrm>
          <a:off x="2286000" y="111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79301</xdr:rowOff>
    </xdr:from>
    <xdr:ext cx="762000" cy="259045"/>
    <xdr:sp macro="" textlink="">
      <xdr:nvSpPr>
        <xdr:cNvPr id="159" name="テキスト ボックス 158"/>
        <xdr:cNvSpPr txBox="1"/>
      </xdr:nvSpPr>
      <xdr:spPr>
        <a:xfrm>
          <a:off x="1955800" y="112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98878</xdr:rowOff>
    </xdr:from>
    <xdr:to>
      <xdr:col>7</xdr:col>
      <xdr:colOff>31750</xdr:colOff>
      <xdr:row>65</xdr:row>
      <xdr:rowOff>29028</xdr:rowOff>
    </xdr:to>
    <xdr:sp macro="" textlink="">
      <xdr:nvSpPr>
        <xdr:cNvPr id="160" name="楕円 159"/>
        <xdr:cNvSpPr/>
      </xdr:nvSpPr>
      <xdr:spPr>
        <a:xfrm>
          <a:off x="1397000" y="110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13805</xdr:rowOff>
    </xdr:from>
    <xdr:ext cx="762000" cy="259045"/>
    <xdr:sp macro="" textlink="">
      <xdr:nvSpPr>
        <xdr:cNvPr id="161" name="テキスト ボックス 160"/>
        <xdr:cNvSpPr txBox="1"/>
      </xdr:nvSpPr>
      <xdr:spPr>
        <a:xfrm>
          <a:off x="1066800" y="1115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[476,709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職員の定員適正化や物件費等の積極的な抑制</a:t>
          </a:r>
          <a:r>
            <a:rPr kumimoji="1" lang="ja-JP" altLang="en-US" sz="1100">
              <a:solidFill>
                <a:schemeClr val="dk1"/>
              </a:solidFill>
              <a:effectLst/>
              <a:latin typeface="+mn-lt"/>
              <a:ea typeface="+mn-ea"/>
              <a:cs typeface="+mn-cs"/>
            </a:rPr>
            <a:t>を行っているものの</a:t>
          </a:r>
          <a:r>
            <a:rPr kumimoji="1" lang="ja-JP" altLang="ja-JP" sz="1100">
              <a:solidFill>
                <a:schemeClr val="dk1"/>
              </a:solidFill>
              <a:effectLst/>
              <a:latin typeface="+mn-lt"/>
              <a:ea typeface="+mn-ea"/>
              <a:cs typeface="+mn-cs"/>
            </a:rPr>
            <a:t>類似団体平均よりも</a:t>
          </a:r>
          <a:r>
            <a:rPr kumimoji="1" lang="ja-JP" altLang="en-US" sz="1100">
              <a:solidFill>
                <a:schemeClr val="dk1"/>
              </a:solidFill>
              <a:effectLst/>
              <a:latin typeface="+mn-lt"/>
              <a:ea typeface="+mn-ea"/>
              <a:cs typeface="+mn-cs"/>
            </a:rPr>
            <a:t>高</a:t>
          </a:r>
          <a:r>
            <a:rPr kumimoji="1" lang="ja-JP" altLang="ja-JP" sz="1100">
              <a:solidFill>
                <a:schemeClr val="dk1"/>
              </a:solidFill>
              <a:effectLst/>
              <a:latin typeface="+mn-lt"/>
              <a:ea typeface="+mn-ea"/>
              <a:cs typeface="+mn-cs"/>
            </a:rPr>
            <a:t>い水準の数値を</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今後においても、適切な職員の定員管理や物件費等の抑制により、歳出の適正化を図っていく。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36629</xdr:rowOff>
    </xdr:from>
    <xdr:to>
      <xdr:col>23</xdr:col>
      <xdr:colOff>133350</xdr:colOff>
      <xdr:row>83</xdr:row>
      <xdr:rowOff>60626</xdr:rowOff>
    </xdr:to>
    <xdr:cxnSp macro="">
      <xdr:nvCxnSpPr>
        <xdr:cNvPr id="197" name="直線コネクタ 196"/>
        <xdr:cNvCxnSpPr/>
      </xdr:nvCxnSpPr>
      <xdr:spPr>
        <a:xfrm>
          <a:off x="4114800" y="14266979"/>
          <a:ext cx="838200" cy="2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24902</xdr:rowOff>
    </xdr:from>
    <xdr:to>
      <xdr:col>19</xdr:col>
      <xdr:colOff>133350</xdr:colOff>
      <xdr:row>83</xdr:row>
      <xdr:rowOff>36629</xdr:rowOff>
    </xdr:to>
    <xdr:cxnSp macro="">
      <xdr:nvCxnSpPr>
        <xdr:cNvPr id="200" name="直線コネクタ 199"/>
        <xdr:cNvCxnSpPr/>
      </xdr:nvCxnSpPr>
      <xdr:spPr>
        <a:xfrm>
          <a:off x="3225800" y="14255252"/>
          <a:ext cx="889000" cy="1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119078</xdr:rowOff>
    </xdr:from>
    <xdr:to>
      <xdr:col>15</xdr:col>
      <xdr:colOff>82550</xdr:colOff>
      <xdr:row>83</xdr:row>
      <xdr:rowOff>24902</xdr:rowOff>
    </xdr:to>
    <xdr:cxnSp macro="">
      <xdr:nvCxnSpPr>
        <xdr:cNvPr id="203" name="直線コネクタ 202"/>
        <xdr:cNvCxnSpPr/>
      </xdr:nvCxnSpPr>
      <xdr:spPr>
        <a:xfrm>
          <a:off x="2336800" y="14177978"/>
          <a:ext cx="889000" cy="7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76005</xdr:rowOff>
    </xdr:from>
    <xdr:to>
      <xdr:col>11</xdr:col>
      <xdr:colOff>31750</xdr:colOff>
      <xdr:row>82</xdr:row>
      <xdr:rowOff>119078</xdr:rowOff>
    </xdr:to>
    <xdr:cxnSp macro="">
      <xdr:nvCxnSpPr>
        <xdr:cNvPr id="206" name="直線コネクタ 205"/>
        <xdr:cNvCxnSpPr/>
      </xdr:nvCxnSpPr>
      <xdr:spPr>
        <a:xfrm>
          <a:off x="1447800" y="14134905"/>
          <a:ext cx="889000" cy="4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9826</xdr:rowOff>
    </xdr:from>
    <xdr:to>
      <xdr:col>23</xdr:col>
      <xdr:colOff>184150</xdr:colOff>
      <xdr:row>83</xdr:row>
      <xdr:rowOff>111426</xdr:rowOff>
    </xdr:to>
    <xdr:sp macro="" textlink="">
      <xdr:nvSpPr>
        <xdr:cNvPr id="216" name="楕円 215"/>
        <xdr:cNvSpPr/>
      </xdr:nvSpPr>
      <xdr:spPr>
        <a:xfrm>
          <a:off x="4902200" y="1424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153353</xdr:rowOff>
    </xdr:from>
    <xdr:ext cx="762000" cy="259045"/>
    <xdr:sp macro="" textlink="">
      <xdr:nvSpPr>
        <xdr:cNvPr id="217" name="人件費・物件費等の状況該当値テキスト"/>
        <xdr:cNvSpPr txBox="1"/>
      </xdr:nvSpPr>
      <xdr:spPr>
        <a:xfrm>
          <a:off x="5041900" y="1421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157279</xdr:rowOff>
    </xdr:from>
    <xdr:to>
      <xdr:col>19</xdr:col>
      <xdr:colOff>184150</xdr:colOff>
      <xdr:row>83</xdr:row>
      <xdr:rowOff>87429</xdr:rowOff>
    </xdr:to>
    <xdr:sp macro="" textlink="">
      <xdr:nvSpPr>
        <xdr:cNvPr id="218" name="楕円 217"/>
        <xdr:cNvSpPr/>
      </xdr:nvSpPr>
      <xdr:spPr>
        <a:xfrm>
          <a:off x="4064000" y="1421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72206</xdr:rowOff>
    </xdr:from>
    <xdr:ext cx="736600" cy="259045"/>
    <xdr:sp macro="" textlink="">
      <xdr:nvSpPr>
        <xdr:cNvPr id="219" name="テキスト ボックス 218"/>
        <xdr:cNvSpPr txBox="1"/>
      </xdr:nvSpPr>
      <xdr:spPr>
        <a:xfrm>
          <a:off x="3733800" y="14302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145552</xdr:rowOff>
    </xdr:from>
    <xdr:to>
      <xdr:col>15</xdr:col>
      <xdr:colOff>133350</xdr:colOff>
      <xdr:row>83</xdr:row>
      <xdr:rowOff>75702</xdr:rowOff>
    </xdr:to>
    <xdr:sp macro="" textlink="">
      <xdr:nvSpPr>
        <xdr:cNvPr id="220" name="楕円 219"/>
        <xdr:cNvSpPr/>
      </xdr:nvSpPr>
      <xdr:spPr>
        <a:xfrm>
          <a:off x="3175000" y="1420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60479</xdr:rowOff>
    </xdr:from>
    <xdr:ext cx="762000" cy="259045"/>
    <xdr:sp macro="" textlink="">
      <xdr:nvSpPr>
        <xdr:cNvPr id="221" name="テキスト ボックス 220"/>
        <xdr:cNvSpPr txBox="1"/>
      </xdr:nvSpPr>
      <xdr:spPr>
        <a:xfrm>
          <a:off x="2844800" y="1429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68278</xdr:rowOff>
    </xdr:from>
    <xdr:to>
      <xdr:col>11</xdr:col>
      <xdr:colOff>82550</xdr:colOff>
      <xdr:row>82</xdr:row>
      <xdr:rowOff>169878</xdr:rowOff>
    </xdr:to>
    <xdr:sp macro="" textlink="">
      <xdr:nvSpPr>
        <xdr:cNvPr id="222" name="楕円 221"/>
        <xdr:cNvSpPr/>
      </xdr:nvSpPr>
      <xdr:spPr>
        <a:xfrm>
          <a:off x="2286000" y="1412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8605</xdr:rowOff>
    </xdr:from>
    <xdr:ext cx="762000" cy="259045"/>
    <xdr:sp macro="" textlink="">
      <xdr:nvSpPr>
        <xdr:cNvPr id="223" name="テキスト ボックス 222"/>
        <xdr:cNvSpPr txBox="1"/>
      </xdr:nvSpPr>
      <xdr:spPr>
        <a:xfrm>
          <a:off x="1955800" y="1389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25205</xdr:rowOff>
    </xdr:from>
    <xdr:to>
      <xdr:col>7</xdr:col>
      <xdr:colOff>31750</xdr:colOff>
      <xdr:row>82</xdr:row>
      <xdr:rowOff>126805</xdr:rowOff>
    </xdr:to>
    <xdr:sp macro="" textlink="">
      <xdr:nvSpPr>
        <xdr:cNvPr id="224" name="楕円 223"/>
        <xdr:cNvSpPr/>
      </xdr:nvSpPr>
      <xdr:spPr>
        <a:xfrm>
          <a:off x="1397000" y="1408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136982</xdr:rowOff>
    </xdr:from>
    <xdr:ext cx="762000" cy="259045"/>
    <xdr:sp macro="" textlink="">
      <xdr:nvSpPr>
        <xdr:cNvPr id="225" name="テキスト ボックス 224"/>
        <xdr:cNvSpPr txBox="1"/>
      </xdr:nvSpPr>
      <xdr:spPr>
        <a:xfrm>
          <a:off x="1066800" y="1385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全国町村平均とほぼ同水準となっている。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今後においても職員の各種手当ての削減や見直し、職員定数管理棟を積極的に実施することにより、職務・職責に応じた給与構造への転換を図るなど、ラスパイレス指数の抑制に努める。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62864</xdr:rowOff>
    </xdr:from>
    <xdr:to>
      <xdr:col>81</xdr:col>
      <xdr:colOff>44450</xdr:colOff>
      <xdr:row>87</xdr:row>
      <xdr:rowOff>62864</xdr:rowOff>
    </xdr:to>
    <xdr:cxnSp macro="">
      <xdr:nvCxnSpPr>
        <xdr:cNvPr id="255" name="直線コネクタ 254"/>
        <xdr:cNvCxnSpPr/>
      </xdr:nvCxnSpPr>
      <xdr:spPr>
        <a:xfrm>
          <a:off x="16179800" y="149790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62864</xdr:rowOff>
    </xdr:from>
    <xdr:to>
      <xdr:col>77</xdr:col>
      <xdr:colOff>44450</xdr:colOff>
      <xdr:row>87</xdr:row>
      <xdr:rowOff>93027</xdr:rowOff>
    </xdr:to>
    <xdr:cxnSp macro="">
      <xdr:nvCxnSpPr>
        <xdr:cNvPr id="258" name="直線コネクタ 257"/>
        <xdr:cNvCxnSpPr/>
      </xdr:nvCxnSpPr>
      <xdr:spPr>
        <a:xfrm flipV="1">
          <a:off x="15290800" y="14979014"/>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86995</xdr:rowOff>
    </xdr:from>
    <xdr:to>
      <xdr:col>72</xdr:col>
      <xdr:colOff>203200</xdr:colOff>
      <xdr:row>87</xdr:row>
      <xdr:rowOff>93027</xdr:rowOff>
    </xdr:to>
    <xdr:cxnSp macro="">
      <xdr:nvCxnSpPr>
        <xdr:cNvPr id="261" name="直線コネクタ 260"/>
        <xdr:cNvCxnSpPr/>
      </xdr:nvCxnSpPr>
      <xdr:spPr>
        <a:xfrm>
          <a:off x="14401800" y="1500314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26670</xdr:rowOff>
    </xdr:from>
    <xdr:to>
      <xdr:col>68</xdr:col>
      <xdr:colOff>152400</xdr:colOff>
      <xdr:row>87</xdr:row>
      <xdr:rowOff>86995</xdr:rowOff>
    </xdr:to>
    <xdr:cxnSp macro="">
      <xdr:nvCxnSpPr>
        <xdr:cNvPr id="264" name="直線コネクタ 263"/>
        <xdr:cNvCxnSpPr/>
      </xdr:nvCxnSpPr>
      <xdr:spPr>
        <a:xfrm>
          <a:off x="13512800" y="1494282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12064</xdr:rowOff>
    </xdr:from>
    <xdr:to>
      <xdr:col>81</xdr:col>
      <xdr:colOff>95250</xdr:colOff>
      <xdr:row>87</xdr:row>
      <xdr:rowOff>113664</xdr:rowOff>
    </xdr:to>
    <xdr:sp macro="" textlink="">
      <xdr:nvSpPr>
        <xdr:cNvPr id="274" name="楕円 273"/>
        <xdr:cNvSpPr/>
      </xdr:nvSpPr>
      <xdr:spPr>
        <a:xfrm>
          <a:off x="169672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155591</xdr:rowOff>
    </xdr:from>
    <xdr:ext cx="762000" cy="259045"/>
    <xdr:sp macro="" textlink="">
      <xdr:nvSpPr>
        <xdr:cNvPr id="275" name="給与水準   （国との比較）該当値テキスト"/>
        <xdr:cNvSpPr txBox="1"/>
      </xdr:nvSpPr>
      <xdr:spPr>
        <a:xfrm>
          <a:off x="17106900" y="1490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12064</xdr:rowOff>
    </xdr:from>
    <xdr:to>
      <xdr:col>77</xdr:col>
      <xdr:colOff>95250</xdr:colOff>
      <xdr:row>87</xdr:row>
      <xdr:rowOff>113664</xdr:rowOff>
    </xdr:to>
    <xdr:sp macro="" textlink="">
      <xdr:nvSpPr>
        <xdr:cNvPr id="276" name="楕円 275"/>
        <xdr:cNvSpPr/>
      </xdr:nvSpPr>
      <xdr:spPr>
        <a:xfrm>
          <a:off x="16129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98441</xdr:rowOff>
    </xdr:from>
    <xdr:ext cx="736600" cy="259045"/>
    <xdr:sp macro="" textlink="">
      <xdr:nvSpPr>
        <xdr:cNvPr id="277" name="テキスト ボックス 276"/>
        <xdr:cNvSpPr txBox="1"/>
      </xdr:nvSpPr>
      <xdr:spPr>
        <a:xfrm>
          <a:off x="15798800" y="15014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42227</xdr:rowOff>
    </xdr:from>
    <xdr:to>
      <xdr:col>73</xdr:col>
      <xdr:colOff>44450</xdr:colOff>
      <xdr:row>87</xdr:row>
      <xdr:rowOff>143827</xdr:rowOff>
    </xdr:to>
    <xdr:sp macro="" textlink="">
      <xdr:nvSpPr>
        <xdr:cNvPr id="278" name="楕円 277"/>
        <xdr:cNvSpPr/>
      </xdr:nvSpPr>
      <xdr:spPr>
        <a:xfrm>
          <a:off x="15240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128604</xdr:rowOff>
    </xdr:from>
    <xdr:ext cx="762000" cy="259045"/>
    <xdr:sp macro="" textlink="">
      <xdr:nvSpPr>
        <xdr:cNvPr id="279" name="テキスト ボックス 278"/>
        <xdr:cNvSpPr txBox="1"/>
      </xdr:nvSpPr>
      <xdr:spPr>
        <a:xfrm>
          <a:off x="14909800" y="1504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36195</xdr:rowOff>
    </xdr:from>
    <xdr:to>
      <xdr:col>68</xdr:col>
      <xdr:colOff>203200</xdr:colOff>
      <xdr:row>87</xdr:row>
      <xdr:rowOff>137795</xdr:rowOff>
    </xdr:to>
    <xdr:sp macro="" textlink="">
      <xdr:nvSpPr>
        <xdr:cNvPr id="280" name="楕円 279"/>
        <xdr:cNvSpPr/>
      </xdr:nvSpPr>
      <xdr:spPr>
        <a:xfrm>
          <a:off x="143510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122572</xdr:rowOff>
    </xdr:from>
    <xdr:ext cx="762000" cy="259045"/>
    <xdr:sp macro="" textlink="">
      <xdr:nvSpPr>
        <xdr:cNvPr id="281" name="テキスト ボックス 280"/>
        <xdr:cNvSpPr txBox="1"/>
      </xdr:nvSpPr>
      <xdr:spPr>
        <a:xfrm>
          <a:off x="14020800" y="1503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82" name="楕円 281"/>
        <xdr:cNvSpPr/>
      </xdr:nvSpPr>
      <xdr:spPr>
        <a:xfrm>
          <a:off x="13462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83" name="テキスト ボックス 282"/>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回る水準となって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人口の減少等に伴い</a:t>
          </a:r>
          <a:r>
            <a:rPr kumimoji="1" lang="ja-JP" altLang="en-US" sz="1100">
              <a:solidFill>
                <a:schemeClr val="dk1"/>
              </a:solidFill>
              <a:effectLst/>
              <a:latin typeface="+mn-lt"/>
              <a:ea typeface="+mn-ea"/>
              <a:cs typeface="+mn-cs"/>
            </a:rPr>
            <a:t>、職員数に大きな変動はないが、人口に対する職員数が増加している</a:t>
          </a:r>
          <a:r>
            <a:rPr kumimoji="1" lang="ja-JP" altLang="ja-JP" sz="1100">
              <a:solidFill>
                <a:schemeClr val="dk1"/>
              </a:solidFill>
              <a:effectLst/>
              <a:latin typeface="+mn-lt"/>
              <a:ea typeface="+mn-ea"/>
              <a:cs typeface="+mn-cs"/>
            </a:rPr>
            <a:t>となっている現状となっている。</a:t>
          </a:r>
          <a:endParaRPr lang="ja-JP" altLang="ja-JP" sz="1400">
            <a:effectLst/>
          </a:endParaRPr>
        </a:p>
        <a:p>
          <a:r>
            <a:rPr kumimoji="1" lang="ja-JP" altLang="ja-JP" sz="1100">
              <a:solidFill>
                <a:schemeClr val="dk1"/>
              </a:solidFill>
              <a:effectLst/>
              <a:latin typeface="+mn-lt"/>
              <a:ea typeface="+mn-ea"/>
              <a:cs typeface="+mn-cs"/>
            </a:rPr>
            <a:t>　今後においては、人口規模に見合った職員の平準化を図るなど、適正な定員管理を実施していく。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11150</xdr:rowOff>
    </xdr:from>
    <xdr:to>
      <xdr:col>81</xdr:col>
      <xdr:colOff>44450</xdr:colOff>
      <xdr:row>62</xdr:row>
      <xdr:rowOff>27801</xdr:rowOff>
    </xdr:to>
    <xdr:cxnSp macro="">
      <xdr:nvCxnSpPr>
        <xdr:cNvPr id="315" name="直線コネクタ 314"/>
        <xdr:cNvCxnSpPr/>
      </xdr:nvCxnSpPr>
      <xdr:spPr>
        <a:xfrm>
          <a:off x="16179800" y="10641050"/>
          <a:ext cx="838200" cy="1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168605</xdr:rowOff>
    </xdr:from>
    <xdr:to>
      <xdr:col>77</xdr:col>
      <xdr:colOff>44450</xdr:colOff>
      <xdr:row>62</xdr:row>
      <xdr:rowOff>11150</xdr:rowOff>
    </xdr:to>
    <xdr:cxnSp macro="">
      <xdr:nvCxnSpPr>
        <xdr:cNvPr id="318" name="直線コネクタ 317"/>
        <xdr:cNvCxnSpPr/>
      </xdr:nvCxnSpPr>
      <xdr:spPr>
        <a:xfrm>
          <a:off x="15290800" y="10627055"/>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140856</xdr:rowOff>
    </xdr:from>
    <xdr:to>
      <xdr:col>72</xdr:col>
      <xdr:colOff>203200</xdr:colOff>
      <xdr:row>61</xdr:row>
      <xdr:rowOff>168605</xdr:rowOff>
    </xdr:to>
    <xdr:cxnSp macro="">
      <xdr:nvCxnSpPr>
        <xdr:cNvPr id="321" name="直線コネクタ 320"/>
        <xdr:cNvCxnSpPr/>
      </xdr:nvCxnSpPr>
      <xdr:spPr>
        <a:xfrm>
          <a:off x="14401800" y="10599306"/>
          <a:ext cx="889000" cy="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116725</xdr:rowOff>
    </xdr:from>
    <xdr:to>
      <xdr:col>68</xdr:col>
      <xdr:colOff>152400</xdr:colOff>
      <xdr:row>61</xdr:row>
      <xdr:rowOff>140856</xdr:rowOff>
    </xdr:to>
    <xdr:cxnSp macro="">
      <xdr:nvCxnSpPr>
        <xdr:cNvPr id="324" name="直線コネクタ 323"/>
        <xdr:cNvCxnSpPr/>
      </xdr:nvCxnSpPr>
      <xdr:spPr>
        <a:xfrm>
          <a:off x="13512800" y="10575175"/>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6" name="テキスト ボックス 325"/>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8" name="テキスト ボックス 327"/>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148451</xdr:rowOff>
    </xdr:from>
    <xdr:to>
      <xdr:col>81</xdr:col>
      <xdr:colOff>95250</xdr:colOff>
      <xdr:row>62</xdr:row>
      <xdr:rowOff>78601</xdr:rowOff>
    </xdr:to>
    <xdr:sp macro="" textlink="">
      <xdr:nvSpPr>
        <xdr:cNvPr id="334" name="楕円 333"/>
        <xdr:cNvSpPr/>
      </xdr:nvSpPr>
      <xdr:spPr>
        <a:xfrm>
          <a:off x="16967200" y="1060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120528</xdr:rowOff>
    </xdr:from>
    <xdr:ext cx="762000" cy="259045"/>
    <xdr:sp macro="" textlink="">
      <xdr:nvSpPr>
        <xdr:cNvPr id="335" name="定員管理の状況該当値テキスト"/>
        <xdr:cNvSpPr txBox="1"/>
      </xdr:nvSpPr>
      <xdr:spPr>
        <a:xfrm>
          <a:off x="17106900" y="10578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131800</xdr:rowOff>
    </xdr:from>
    <xdr:to>
      <xdr:col>77</xdr:col>
      <xdr:colOff>95250</xdr:colOff>
      <xdr:row>62</xdr:row>
      <xdr:rowOff>61950</xdr:rowOff>
    </xdr:to>
    <xdr:sp macro="" textlink="">
      <xdr:nvSpPr>
        <xdr:cNvPr id="336" name="楕円 335"/>
        <xdr:cNvSpPr/>
      </xdr:nvSpPr>
      <xdr:spPr>
        <a:xfrm>
          <a:off x="16129000" y="1059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46727</xdr:rowOff>
    </xdr:from>
    <xdr:ext cx="736600" cy="259045"/>
    <xdr:sp macro="" textlink="">
      <xdr:nvSpPr>
        <xdr:cNvPr id="337" name="テキスト ボックス 336"/>
        <xdr:cNvSpPr txBox="1"/>
      </xdr:nvSpPr>
      <xdr:spPr>
        <a:xfrm>
          <a:off x="15798800" y="1067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117805</xdr:rowOff>
    </xdr:from>
    <xdr:to>
      <xdr:col>73</xdr:col>
      <xdr:colOff>44450</xdr:colOff>
      <xdr:row>62</xdr:row>
      <xdr:rowOff>47955</xdr:rowOff>
    </xdr:to>
    <xdr:sp macro="" textlink="">
      <xdr:nvSpPr>
        <xdr:cNvPr id="338" name="楕円 337"/>
        <xdr:cNvSpPr/>
      </xdr:nvSpPr>
      <xdr:spPr>
        <a:xfrm>
          <a:off x="15240000" y="105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32732</xdr:rowOff>
    </xdr:from>
    <xdr:ext cx="762000" cy="259045"/>
    <xdr:sp macro="" textlink="">
      <xdr:nvSpPr>
        <xdr:cNvPr id="339" name="テキスト ボックス 338"/>
        <xdr:cNvSpPr txBox="1"/>
      </xdr:nvSpPr>
      <xdr:spPr>
        <a:xfrm>
          <a:off x="14909800" y="1066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90056</xdr:rowOff>
    </xdr:from>
    <xdr:to>
      <xdr:col>68</xdr:col>
      <xdr:colOff>203200</xdr:colOff>
      <xdr:row>62</xdr:row>
      <xdr:rowOff>20206</xdr:rowOff>
    </xdr:to>
    <xdr:sp macro="" textlink="">
      <xdr:nvSpPr>
        <xdr:cNvPr id="340" name="楕円 339"/>
        <xdr:cNvSpPr/>
      </xdr:nvSpPr>
      <xdr:spPr>
        <a:xfrm>
          <a:off x="14351000" y="105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4983</xdr:rowOff>
    </xdr:from>
    <xdr:ext cx="762000" cy="259045"/>
    <xdr:sp macro="" textlink="">
      <xdr:nvSpPr>
        <xdr:cNvPr id="341" name="テキスト ボックス 340"/>
        <xdr:cNvSpPr txBox="1"/>
      </xdr:nvSpPr>
      <xdr:spPr>
        <a:xfrm>
          <a:off x="14020800" y="1063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65925</xdr:rowOff>
    </xdr:from>
    <xdr:to>
      <xdr:col>64</xdr:col>
      <xdr:colOff>152400</xdr:colOff>
      <xdr:row>61</xdr:row>
      <xdr:rowOff>167525</xdr:rowOff>
    </xdr:to>
    <xdr:sp macro="" textlink="">
      <xdr:nvSpPr>
        <xdr:cNvPr id="342" name="楕円 341"/>
        <xdr:cNvSpPr/>
      </xdr:nvSpPr>
      <xdr:spPr>
        <a:xfrm>
          <a:off x="13462000" y="1052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152302</xdr:rowOff>
    </xdr:from>
    <xdr:ext cx="762000" cy="259045"/>
    <xdr:sp macro="" textlink="">
      <xdr:nvSpPr>
        <xdr:cNvPr id="343" name="テキスト ボックス 342"/>
        <xdr:cNvSpPr txBox="1"/>
      </xdr:nvSpPr>
      <xdr:spPr>
        <a:xfrm>
          <a:off x="13131800" y="1061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これまで、町債の残高が高く、毎年の償還額も大きかったため、全国平均や類字団体平均を上回る水準となっていたが、町債の償還が進んだことで、全国平均を下回る数値となった。</a:t>
          </a:r>
          <a:endParaRPr lang="ja-JP" altLang="ja-JP" sz="1400">
            <a:effectLst/>
          </a:endParaRPr>
        </a:p>
        <a:p>
          <a:r>
            <a:rPr kumimoji="1" lang="ja-JP" altLang="ja-JP" sz="1100">
              <a:solidFill>
                <a:schemeClr val="dk1"/>
              </a:solidFill>
              <a:effectLst/>
              <a:latin typeface="+mn-lt"/>
              <a:ea typeface="+mn-ea"/>
              <a:cs typeface="+mn-cs"/>
            </a:rPr>
            <a:t>　今後においても、引き続き町債の償還が進むことや標準財政規模の拡大等が見込まれ、減少傾向にあると推移している。</a:t>
          </a:r>
          <a:endParaRPr lang="ja-JP" altLang="ja-JP" sz="1400">
            <a:effectLst/>
          </a:endParaRPr>
        </a:p>
        <a:p>
          <a:r>
            <a:rPr kumimoji="1" lang="ja-JP" altLang="ja-JP" sz="1100">
              <a:solidFill>
                <a:schemeClr val="dk1"/>
              </a:solidFill>
              <a:effectLst/>
              <a:latin typeface="+mn-lt"/>
              <a:ea typeface="+mn-ea"/>
              <a:cs typeface="+mn-cs"/>
            </a:rPr>
            <a:t>　今後も、起債依存型の事務事業の見直し等を徹底することにより、実質公債費比率のさらなる改善を図っていく。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11854</xdr:rowOff>
    </xdr:from>
    <xdr:to>
      <xdr:col>81</xdr:col>
      <xdr:colOff>44450</xdr:colOff>
      <xdr:row>41</xdr:row>
      <xdr:rowOff>27940</xdr:rowOff>
    </xdr:to>
    <xdr:cxnSp macro="">
      <xdr:nvCxnSpPr>
        <xdr:cNvPr id="376" name="直線コネクタ 375"/>
        <xdr:cNvCxnSpPr/>
      </xdr:nvCxnSpPr>
      <xdr:spPr>
        <a:xfrm flipV="1">
          <a:off x="16179800" y="704130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42</xdr:row>
      <xdr:rowOff>33444</xdr:rowOff>
    </xdr:to>
    <xdr:cxnSp macro="">
      <xdr:nvCxnSpPr>
        <xdr:cNvPr id="379" name="直線コネクタ 378"/>
        <xdr:cNvCxnSpPr/>
      </xdr:nvCxnSpPr>
      <xdr:spPr>
        <a:xfrm flipV="1">
          <a:off x="15290800" y="7057390"/>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33444</xdr:rowOff>
    </xdr:from>
    <xdr:to>
      <xdr:col>72</xdr:col>
      <xdr:colOff>203200</xdr:colOff>
      <xdr:row>43</xdr:row>
      <xdr:rowOff>38946</xdr:rowOff>
    </xdr:to>
    <xdr:cxnSp macro="">
      <xdr:nvCxnSpPr>
        <xdr:cNvPr id="382" name="直線コネクタ 381"/>
        <xdr:cNvCxnSpPr/>
      </xdr:nvCxnSpPr>
      <xdr:spPr>
        <a:xfrm flipV="1">
          <a:off x="14401800" y="7234344"/>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84" name="テキスト ボックス 383"/>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38946</xdr:rowOff>
    </xdr:from>
    <xdr:to>
      <xdr:col>68</xdr:col>
      <xdr:colOff>152400</xdr:colOff>
      <xdr:row>44</xdr:row>
      <xdr:rowOff>76623</xdr:rowOff>
    </xdr:to>
    <xdr:cxnSp macro="">
      <xdr:nvCxnSpPr>
        <xdr:cNvPr id="385" name="直線コネクタ 384"/>
        <xdr:cNvCxnSpPr/>
      </xdr:nvCxnSpPr>
      <xdr:spPr>
        <a:xfrm flipV="1">
          <a:off x="13512800" y="7411296"/>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7" name="テキスト ボックス 386"/>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9" name="テキスト ボックス 388"/>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95" name="楕円 394"/>
        <xdr:cNvSpPr/>
      </xdr:nvSpPr>
      <xdr:spPr>
        <a:xfrm>
          <a:off x="169672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149031</xdr:rowOff>
    </xdr:from>
    <xdr:ext cx="762000" cy="259045"/>
    <xdr:sp macro="" textlink="">
      <xdr:nvSpPr>
        <xdr:cNvPr id="396" name="公債費負担の状況該当値テキスト"/>
        <xdr:cNvSpPr txBox="1"/>
      </xdr:nvSpPr>
      <xdr:spPr>
        <a:xfrm>
          <a:off x="17106900" y="683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397" name="楕円 396"/>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8" name="テキスト ボックス 397"/>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154094</xdr:rowOff>
    </xdr:from>
    <xdr:to>
      <xdr:col>73</xdr:col>
      <xdr:colOff>44450</xdr:colOff>
      <xdr:row>42</xdr:row>
      <xdr:rowOff>84244</xdr:rowOff>
    </xdr:to>
    <xdr:sp macro="" textlink="">
      <xdr:nvSpPr>
        <xdr:cNvPr id="399" name="楕円 398"/>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69021</xdr:rowOff>
    </xdr:from>
    <xdr:ext cx="762000" cy="259045"/>
    <xdr:sp macro="" textlink="">
      <xdr:nvSpPr>
        <xdr:cNvPr id="400" name="テキスト ボックス 399"/>
        <xdr:cNvSpPr txBox="1"/>
      </xdr:nvSpPr>
      <xdr:spPr>
        <a:xfrm>
          <a:off x="14909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159596</xdr:rowOff>
    </xdr:from>
    <xdr:to>
      <xdr:col>68</xdr:col>
      <xdr:colOff>203200</xdr:colOff>
      <xdr:row>43</xdr:row>
      <xdr:rowOff>89746</xdr:rowOff>
    </xdr:to>
    <xdr:sp macro="" textlink="">
      <xdr:nvSpPr>
        <xdr:cNvPr id="401" name="楕円 400"/>
        <xdr:cNvSpPr/>
      </xdr:nvSpPr>
      <xdr:spPr>
        <a:xfrm>
          <a:off x="14351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74523</xdr:rowOff>
    </xdr:from>
    <xdr:ext cx="762000" cy="259045"/>
    <xdr:sp macro="" textlink="">
      <xdr:nvSpPr>
        <xdr:cNvPr id="402" name="テキスト ボックス 401"/>
        <xdr:cNvSpPr txBox="1"/>
      </xdr:nvSpPr>
      <xdr:spPr>
        <a:xfrm>
          <a:off x="14020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25823</xdr:rowOff>
    </xdr:from>
    <xdr:to>
      <xdr:col>64</xdr:col>
      <xdr:colOff>152400</xdr:colOff>
      <xdr:row>44</xdr:row>
      <xdr:rowOff>127423</xdr:rowOff>
    </xdr:to>
    <xdr:sp macro="" textlink="">
      <xdr:nvSpPr>
        <xdr:cNvPr id="403" name="楕円 402"/>
        <xdr:cNvSpPr/>
      </xdr:nvSpPr>
      <xdr:spPr>
        <a:xfrm>
          <a:off x="13462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112200</xdr:rowOff>
    </xdr:from>
    <xdr:ext cx="762000" cy="259045"/>
    <xdr:sp macro="" textlink="">
      <xdr:nvSpPr>
        <xdr:cNvPr id="404" name="テキスト ボックス 403"/>
        <xdr:cNvSpPr txBox="1"/>
      </xdr:nvSpPr>
      <xdr:spPr>
        <a:xfrm>
          <a:off x="13131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年に実施してきた大型事業（特別養護老人ホーム建設、中学校改修等）の影響による町債残高の関係で、比率としては全国平均を大きく上回っている状況であったが、町債の償還が進んだ関係や、基金総額の増等により、大幅な改善がなされている。</a:t>
          </a:r>
          <a:endParaRPr lang="ja-JP" altLang="ja-JP" sz="1400">
            <a:effectLst/>
          </a:endParaRPr>
        </a:p>
        <a:p>
          <a:r>
            <a:rPr kumimoji="1" lang="ja-JP" altLang="ja-JP" sz="1100">
              <a:solidFill>
                <a:schemeClr val="dk1"/>
              </a:solidFill>
              <a:effectLst/>
              <a:latin typeface="+mn-lt"/>
              <a:ea typeface="+mn-ea"/>
              <a:cs typeface="+mn-cs"/>
            </a:rPr>
            <a:t>　今後において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施設の老朽化等に伴う町債の増が見込まれるため、</a:t>
          </a:r>
          <a:r>
            <a:rPr kumimoji="1" lang="ja-JP" altLang="ja-JP" sz="1100">
              <a:solidFill>
                <a:schemeClr val="dk1"/>
              </a:solidFill>
              <a:effectLst/>
              <a:latin typeface="+mn-lt"/>
              <a:ea typeface="+mn-ea"/>
              <a:cs typeface="+mn-cs"/>
            </a:rPr>
            <a:t>将来負担比率は</a:t>
          </a:r>
          <a:r>
            <a:rPr kumimoji="1" lang="ja-JP" altLang="en-US" sz="1100">
              <a:solidFill>
                <a:schemeClr val="dk1"/>
              </a:solidFill>
              <a:effectLst/>
              <a:latin typeface="+mn-lt"/>
              <a:ea typeface="+mn-ea"/>
              <a:cs typeface="+mn-cs"/>
            </a:rPr>
            <a:t>増加した後、減少</a:t>
          </a:r>
          <a:r>
            <a:rPr kumimoji="1" lang="ja-JP" altLang="ja-JP" sz="1100">
              <a:solidFill>
                <a:schemeClr val="dk1"/>
              </a:solidFill>
              <a:effectLst/>
              <a:latin typeface="+mn-lt"/>
              <a:ea typeface="+mn-ea"/>
              <a:cs typeface="+mn-cs"/>
            </a:rPr>
            <a:t>傾向</a:t>
          </a:r>
          <a:r>
            <a:rPr kumimoji="1" lang="ja-JP" altLang="en-US" sz="1100">
              <a:solidFill>
                <a:schemeClr val="dk1"/>
              </a:solidFill>
              <a:effectLst/>
              <a:latin typeface="+mn-lt"/>
              <a:ea typeface="+mn-ea"/>
              <a:cs typeface="+mn-cs"/>
            </a:rPr>
            <a:t>へと</a:t>
          </a:r>
          <a:r>
            <a:rPr kumimoji="1" lang="ja-JP" altLang="ja-JP" sz="1100">
              <a:solidFill>
                <a:schemeClr val="dk1"/>
              </a:solidFill>
              <a:effectLst/>
              <a:latin typeface="+mn-lt"/>
              <a:ea typeface="+mn-ea"/>
              <a:cs typeface="+mn-cs"/>
            </a:rPr>
            <a:t>推移して</a:t>
          </a:r>
          <a:r>
            <a:rPr kumimoji="1" lang="ja-JP" altLang="en-US" sz="1100">
              <a:solidFill>
                <a:schemeClr val="dk1"/>
              </a:solidFill>
              <a:effectLst/>
              <a:latin typeface="+mn-lt"/>
              <a:ea typeface="+mn-ea"/>
              <a:cs typeface="+mn-cs"/>
            </a:rPr>
            <a:t>行くと考えられる。</a:t>
          </a:r>
          <a:r>
            <a:rPr kumimoji="1" lang="ja-JP" altLang="ja-JP" sz="1100">
              <a:solidFill>
                <a:schemeClr val="dk1"/>
              </a:solidFill>
              <a:effectLst/>
              <a:latin typeface="+mn-lt"/>
              <a:ea typeface="+mn-ea"/>
              <a:cs typeface="+mn-cs"/>
            </a:rPr>
            <a:t>さらなる計画的な財政運営を徹底することにより、一層の改善を図っていく。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114572</xdr:rowOff>
    </xdr:from>
    <xdr:to>
      <xdr:col>81</xdr:col>
      <xdr:colOff>44450</xdr:colOff>
      <xdr:row>15</xdr:row>
      <xdr:rowOff>34471</xdr:rowOff>
    </xdr:to>
    <xdr:cxnSp macro="">
      <xdr:nvCxnSpPr>
        <xdr:cNvPr id="440" name="直線コネクタ 439"/>
        <xdr:cNvCxnSpPr/>
      </xdr:nvCxnSpPr>
      <xdr:spPr>
        <a:xfrm flipV="1">
          <a:off x="16179800" y="2514872"/>
          <a:ext cx="838200" cy="9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1"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105954</xdr:rowOff>
    </xdr:from>
    <xdr:to>
      <xdr:col>77</xdr:col>
      <xdr:colOff>44450</xdr:colOff>
      <xdr:row>15</xdr:row>
      <xdr:rowOff>34471</xdr:rowOff>
    </xdr:to>
    <xdr:cxnSp macro="">
      <xdr:nvCxnSpPr>
        <xdr:cNvPr id="443" name="直線コネクタ 442"/>
        <xdr:cNvCxnSpPr/>
      </xdr:nvCxnSpPr>
      <xdr:spPr>
        <a:xfrm>
          <a:off x="15290800" y="2506254"/>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4" name="フローチャート: 判断 44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5" name="テキスト ボックス 44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105954</xdr:rowOff>
    </xdr:from>
    <xdr:to>
      <xdr:col>72</xdr:col>
      <xdr:colOff>203200</xdr:colOff>
      <xdr:row>17</xdr:row>
      <xdr:rowOff>129359</xdr:rowOff>
    </xdr:to>
    <xdr:cxnSp macro="">
      <xdr:nvCxnSpPr>
        <xdr:cNvPr id="446" name="直線コネクタ 445"/>
        <xdr:cNvCxnSpPr/>
      </xdr:nvCxnSpPr>
      <xdr:spPr>
        <a:xfrm flipV="1">
          <a:off x="14401800" y="2506254"/>
          <a:ext cx="889000" cy="53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51798</xdr:rowOff>
    </xdr:from>
    <xdr:to>
      <xdr:col>68</xdr:col>
      <xdr:colOff>152400</xdr:colOff>
      <xdr:row>17</xdr:row>
      <xdr:rowOff>129359</xdr:rowOff>
    </xdr:to>
    <xdr:cxnSp macro="">
      <xdr:nvCxnSpPr>
        <xdr:cNvPr id="449" name="直線コネクタ 448"/>
        <xdr:cNvCxnSpPr/>
      </xdr:nvCxnSpPr>
      <xdr:spPr>
        <a:xfrm>
          <a:off x="13512800" y="2966448"/>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63772</xdr:rowOff>
    </xdr:from>
    <xdr:to>
      <xdr:col>81</xdr:col>
      <xdr:colOff>95250</xdr:colOff>
      <xdr:row>14</xdr:row>
      <xdr:rowOff>165372</xdr:rowOff>
    </xdr:to>
    <xdr:sp macro="" textlink="">
      <xdr:nvSpPr>
        <xdr:cNvPr id="459" name="楕円 458"/>
        <xdr:cNvSpPr/>
      </xdr:nvSpPr>
      <xdr:spPr>
        <a:xfrm>
          <a:off x="16967200" y="246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35849</xdr:rowOff>
    </xdr:from>
    <xdr:ext cx="762000" cy="259045"/>
    <xdr:sp macro="" textlink="">
      <xdr:nvSpPr>
        <xdr:cNvPr id="460" name="将来負担の状況該当値テキスト"/>
        <xdr:cNvSpPr txBox="1"/>
      </xdr:nvSpPr>
      <xdr:spPr>
        <a:xfrm>
          <a:off x="17106900" y="2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155121</xdr:rowOff>
    </xdr:from>
    <xdr:to>
      <xdr:col>77</xdr:col>
      <xdr:colOff>95250</xdr:colOff>
      <xdr:row>15</xdr:row>
      <xdr:rowOff>85271</xdr:rowOff>
    </xdr:to>
    <xdr:sp macro="" textlink="">
      <xdr:nvSpPr>
        <xdr:cNvPr id="461" name="楕円 460"/>
        <xdr:cNvSpPr/>
      </xdr:nvSpPr>
      <xdr:spPr>
        <a:xfrm>
          <a:off x="16129000" y="255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70048</xdr:rowOff>
    </xdr:from>
    <xdr:ext cx="736600" cy="259045"/>
    <xdr:sp macro="" textlink="">
      <xdr:nvSpPr>
        <xdr:cNvPr id="462" name="テキスト ボックス 461"/>
        <xdr:cNvSpPr txBox="1"/>
      </xdr:nvSpPr>
      <xdr:spPr>
        <a:xfrm>
          <a:off x="15798800" y="2641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55154</xdr:rowOff>
    </xdr:from>
    <xdr:to>
      <xdr:col>73</xdr:col>
      <xdr:colOff>44450</xdr:colOff>
      <xdr:row>14</xdr:row>
      <xdr:rowOff>156754</xdr:rowOff>
    </xdr:to>
    <xdr:sp macro="" textlink="">
      <xdr:nvSpPr>
        <xdr:cNvPr id="463" name="楕円 462"/>
        <xdr:cNvSpPr/>
      </xdr:nvSpPr>
      <xdr:spPr>
        <a:xfrm>
          <a:off x="15240000" y="245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141531</xdr:rowOff>
    </xdr:from>
    <xdr:ext cx="762000" cy="259045"/>
    <xdr:sp macro="" textlink="">
      <xdr:nvSpPr>
        <xdr:cNvPr id="464" name="テキスト ボックス 463"/>
        <xdr:cNvSpPr txBox="1"/>
      </xdr:nvSpPr>
      <xdr:spPr>
        <a:xfrm>
          <a:off x="14909800" y="254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78559</xdr:rowOff>
    </xdr:from>
    <xdr:to>
      <xdr:col>68</xdr:col>
      <xdr:colOff>203200</xdr:colOff>
      <xdr:row>18</xdr:row>
      <xdr:rowOff>8709</xdr:rowOff>
    </xdr:to>
    <xdr:sp macro="" textlink="">
      <xdr:nvSpPr>
        <xdr:cNvPr id="465" name="楕円 464"/>
        <xdr:cNvSpPr/>
      </xdr:nvSpPr>
      <xdr:spPr>
        <a:xfrm>
          <a:off x="14351000" y="299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164936</xdr:rowOff>
    </xdr:from>
    <xdr:ext cx="762000" cy="259045"/>
    <xdr:sp macro="" textlink="">
      <xdr:nvSpPr>
        <xdr:cNvPr id="466" name="テキスト ボックス 465"/>
        <xdr:cNvSpPr txBox="1"/>
      </xdr:nvSpPr>
      <xdr:spPr>
        <a:xfrm>
          <a:off x="14020800" y="307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998</xdr:rowOff>
    </xdr:from>
    <xdr:to>
      <xdr:col>64</xdr:col>
      <xdr:colOff>152400</xdr:colOff>
      <xdr:row>17</xdr:row>
      <xdr:rowOff>102598</xdr:rowOff>
    </xdr:to>
    <xdr:sp macro="" textlink="">
      <xdr:nvSpPr>
        <xdr:cNvPr id="467" name="楕円 466"/>
        <xdr:cNvSpPr/>
      </xdr:nvSpPr>
      <xdr:spPr>
        <a:xfrm>
          <a:off x="13462000" y="291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87375</xdr:rowOff>
    </xdr:from>
    <xdr:ext cx="762000" cy="259045"/>
    <xdr:sp macro="" textlink="">
      <xdr:nvSpPr>
        <xdr:cNvPr id="468" name="テキスト ボックス 467"/>
        <xdr:cNvSpPr txBox="1"/>
      </xdr:nvSpPr>
      <xdr:spPr>
        <a:xfrm>
          <a:off x="13131800" y="300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北海道愛別町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2,879
2,844
250.13
3,633,764
3,498,708
135,056
2,090,734
3,481,958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これまでの集中改革プラン（アクションプラン）による職員定員の適正化や各種手当の見直し、施設管理への指定管理制度の導入等により全国平均近い水準となっている。</a:t>
          </a:r>
          <a:endParaRPr lang="ja-JP" altLang="ja-JP" sz="1400">
            <a:effectLst/>
          </a:endParaRPr>
        </a:p>
        <a:p>
          <a:r>
            <a:rPr kumimoji="1" lang="ja-JP" altLang="ja-JP" sz="1100">
              <a:solidFill>
                <a:schemeClr val="dk1"/>
              </a:solidFill>
              <a:effectLst/>
              <a:latin typeface="+mn-lt"/>
              <a:ea typeface="+mn-ea"/>
              <a:cs typeface="+mn-cs"/>
            </a:rPr>
            <a:t>　今後においても、これらの継続した取り組みを進め、さらなるコストの削減を図っていく。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65278</xdr:rowOff>
    </xdr:from>
    <xdr:to>
      <xdr:col>24</xdr:col>
      <xdr:colOff>25400</xdr:colOff>
      <xdr:row>37</xdr:row>
      <xdr:rowOff>156718</xdr:rowOff>
    </xdr:to>
    <xdr:cxnSp macro="">
      <xdr:nvCxnSpPr>
        <xdr:cNvPr id="64" name="直線コネクタ 63"/>
        <xdr:cNvCxnSpPr/>
      </xdr:nvCxnSpPr>
      <xdr:spPr>
        <a:xfrm>
          <a:off x="3987800" y="640892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28702</xdr:rowOff>
    </xdr:from>
    <xdr:to>
      <xdr:col>19</xdr:col>
      <xdr:colOff>187325</xdr:colOff>
      <xdr:row>37</xdr:row>
      <xdr:rowOff>65278</xdr:rowOff>
    </xdr:to>
    <xdr:cxnSp macro="">
      <xdr:nvCxnSpPr>
        <xdr:cNvPr id="67" name="直線コネクタ 66"/>
        <xdr:cNvCxnSpPr/>
      </xdr:nvCxnSpPr>
      <xdr:spPr>
        <a:xfrm>
          <a:off x="3098800" y="63723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37</xdr:row>
      <xdr:rowOff>28702</xdr:rowOff>
    </xdr:to>
    <xdr:cxnSp macro="">
      <xdr:nvCxnSpPr>
        <xdr:cNvPr id="70" name="直線コネクタ 69"/>
        <xdr:cNvCxnSpPr/>
      </xdr:nvCxnSpPr>
      <xdr:spPr>
        <a:xfrm>
          <a:off x="2209800" y="63220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72136</xdr:rowOff>
    </xdr:from>
    <xdr:to>
      <xdr:col>11</xdr:col>
      <xdr:colOff>9525</xdr:colOff>
      <xdr:row>36</xdr:row>
      <xdr:rowOff>149860</xdr:rowOff>
    </xdr:to>
    <xdr:cxnSp macro="">
      <xdr:nvCxnSpPr>
        <xdr:cNvPr id="73" name="直線コネクタ 72"/>
        <xdr:cNvCxnSpPr/>
      </xdr:nvCxnSpPr>
      <xdr:spPr>
        <a:xfrm>
          <a:off x="1320800" y="624433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105918</xdr:rowOff>
    </xdr:from>
    <xdr:to>
      <xdr:col>24</xdr:col>
      <xdr:colOff>76200</xdr:colOff>
      <xdr:row>38</xdr:row>
      <xdr:rowOff>36068</xdr:rowOff>
    </xdr:to>
    <xdr:sp macro="" textlink="">
      <xdr:nvSpPr>
        <xdr:cNvPr id="83" name="楕円 82"/>
        <xdr:cNvSpPr/>
      </xdr:nvSpPr>
      <xdr:spPr>
        <a:xfrm>
          <a:off x="4775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77995</xdr:rowOff>
    </xdr:from>
    <xdr:ext cx="762000" cy="259045"/>
    <xdr:sp macro="" textlink="">
      <xdr:nvSpPr>
        <xdr:cNvPr id="84" name="人件費該当値テキスト"/>
        <xdr:cNvSpPr txBox="1"/>
      </xdr:nvSpPr>
      <xdr:spPr>
        <a:xfrm>
          <a:off x="4914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14478</xdr:rowOff>
    </xdr:from>
    <xdr:to>
      <xdr:col>20</xdr:col>
      <xdr:colOff>38100</xdr:colOff>
      <xdr:row>37</xdr:row>
      <xdr:rowOff>116078</xdr:rowOff>
    </xdr:to>
    <xdr:sp macro="" textlink="">
      <xdr:nvSpPr>
        <xdr:cNvPr id="85" name="楕円 84"/>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100855</xdr:rowOff>
    </xdr:from>
    <xdr:ext cx="736600" cy="259045"/>
    <xdr:sp macro="" textlink="">
      <xdr:nvSpPr>
        <xdr:cNvPr id="86" name="テキスト ボックス 85"/>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149352</xdr:rowOff>
    </xdr:from>
    <xdr:to>
      <xdr:col>15</xdr:col>
      <xdr:colOff>149225</xdr:colOff>
      <xdr:row>37</xdr:row>
      <xdr:rowOff>79502</xdr:rowOff>
    </xdr:to>
    <xdr:sp macro="" textlink="">
      <xdr:nvSpPr>
        <xdr:cNvPr id="87" name="楕円 86"/>
        <xdr:cNvSpPr/>
      </xdr:nvSpPr>
      <xdr:spPr>
        <a:xfrm>
          <a:off x="3048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88" name="テキスト ボックス 87"/>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89" name="楕円 88"/>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90" name="テキスト ボックス 89"/>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21336</xdr:rowOff>
    </xdr:from>
    <xdr:to>
      <xdr:col>6</xdr:col>
      <xdr:colOff>171450</xdr:colOff>
      <xdr:row>36</xdr:row>
      <xdr:rowOff>122936</xdr:rowOff>
    </xdr:to>
    <xdr:sp macro="" textlink="">
      <xdr:nvSpPr>
        <xdr:cNvPr id="91" name="楕円 90"/>
        <xdr:cNvSpPr/>
      </xdr:nvSpPr>
      <xdr:spPr>
        <a:xfrm>
          <a:off x="1270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133113</xdr:rowOff>
    </xdr:from>
    <xdr:ext cx="762000" cy="259045"/>
    <xdr:sp macro="" textlink="">
      <xdr:nvSpPr>
        <xdr:cNvPr id="92" name="テキスト ボックス 91"/>
        <xdr:cNvSpPr txBox="1"/>
      </xdr:nvSpPr>
      <xdr:spPr>
        <a:xfrm>
          <a:off x="939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これまでの集中改革プラン（アクションプラン）に基づく事務事業の見直しや、民間委託の推進等を実施してきた結果として、全国平均や類似団体平均を下回る水準を維持して</a:t>
          </a:r>
          <a:r>
            <a:rPr kumimoji="1" lang="ja-JP" altLang="en-US" sz="1100">
              <a:solidFill>
                <a:schemeClr val="dk1"/>
              </a:solidFill>
              <a:effectLst/>
              <a:latin typeface="+mn-lt"/>
              <a:ea typeface="+mn-ea"/>
              <a:cs typeface="+mn-cs"/>
            </a:rPr>
            <a:t>いたが、今年度においては全国平均を上回ることとなった。</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164556</xdr:rowOff>
    </xdr:from>
    <xdr:to>
      <xdr:col>82</xdr:col>
      <xdr:colOff>107950</xdr:colOff>
      <xdr:row>17</xdr:row>
      <xdr:rowOff>69850</xdr:rowOff>
    </xdr:to>
    <xdr:cxnSp macro="">
      <xdr:nvCxnSpPr>
        <xdr:cNvPr id="127" name="直線コネクタ 126"/>
        <xdr:cNvCxnSpPr/>
      </xdr:nvCxnSpPr>
      <xdr:spPr>
        <a:xfrm>
          <a:off x="15671800" y="2736306"/>
          <a:ext cx="8382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164556</xdr:rowOff>
    </xdr:to>
    <xdr:cxnSp macro="">
      <xdr:nvCxnSpPr>
        <xdr:cNvPr id="130" name="直線コネクタ 129"/>
        <xdr:cNvCxnSpPr/>
      </xdr:nvCxnSpPr>
      <xdr:spPr>
        <a:xfrm>
          <a:off x="14782800" y="266446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15</xdr:row>
      <xdr:rowOff>125367</xdr:rowOff>
    </xdr:to>
    <xdr:cxnSp macro="">
      <xdr:nvCxnSpPr>
        <xdr:cNvPr id="133" name="直線コネクタ 132"/>
        <xdr:cNvCxnSpPr/>
      </xdr:nvCxnSpPr>
      <xdr:spPr>
        <a:xfrm flipV="1">
          <a:off x="13893800" y="26644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20864</xdr:rowOff>
    </xdr:from>
    <xdr:to>
      <xdr:col>69</xdr:col>
      <xdr:colOff>92075</xdr:colOff>
      <xdr:row>15</xdr:row>
      <xdr:rowOff>125367</xdr:rowOff>
    </xdr:to>
    <xdr:cxnSp macro="">
      <xdr:nvCxnSpPr>
        <xdr:cNvPr id="136" name="直線コネクタ 135"/>
        <xdr:cNvCxnSpPr/>
      </xdr:nvCxnSpPr>
      <xdr:spPr>
        <a:xfrm>
          <a:off x="13004800" y="2592614"/>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6" name="楕円 145"/>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7"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113756</xdr:rowOff>
    </xdr:from>
    <xdr:to>
      <xdr:col>78</xdr:col>
      <xdr:colOff>120650</xdr:colOff>
      <xdr:row>16</xdr:row>
      <xdr:rowOff>43906</xdr:rowOff>
    </xdr:to>
    <xdr:sp macro="" textlink="">
      <xdr:nvSpPr>
        <xdr:cNvPr id="148" name="楕円 147"/>
        <xdr:cNvSpPr/>
      </xdr:nvSpPr>
      <xdr:spPr>
        <a:xfrm>
          <a:off x="15621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54083</xdr:rowOff>
    </xdr:from>
    <xdr:ext cx="736600" cy="259045"/>
    <xdr:sp macro="" textlink="">
      <xdr:nvSpPr>
        <xdr:cNvPr id="149" name="テキスト ボックス 148"/>
        <xdr:cNvSpPr txBox="1"/>
      </xdr:nvSpPr>
      <xdr:spPr>
        <a:xfrm>
          <a:off x="15290800" y="245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50" name="楕円 149"/>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51" name="テキスト ボックス 150"/>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74567</xdr:rowOff>
    </xdr:from>
    <xdr:to>
      <xdr:col>69</xdr:col>
      <xdr:colOff>142875</xdr:colOff>
      <xdr:row>16</xdr:row>
      <xdr:rowOff>4717</xdr:rowOff>
    </xdr:to>
    <xdr:sp macro="" textlink="">
      <xdr:nvSpPr>
        <xdr:cNvPr id="152" name="楕円 151"/>
        <xdr:cNvSpPr/>
      </xdr:nvSpPr>
      <xdr:spPr>
        <a:xfrm>
          <a:off x="13843000" y="26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14894</xdr:rowOff>
    </xdr:from>
    <xdr:ext cx="762000" cy="259045"/>
    <xdr:sp macro="" textlink="">
      <xdr:nvSpPr>
        <xdr:cNvPr id="153" name="テキスト ボックス 152"/>
        <xdr:cNvSpPr txBox="1"/>
      </xdr:nvSpPr>
      <xdr:spPr>
        <a:xfrm>
          <a:off x="13512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141514</xdr:rowOff>
    </xdr:from>
    <xdr:to>
      <xdr:col>65</xdr:col>
      <xdr:colOff>53975</xdr:colOff>
      <xdr:row>15</xdr:row>
      <xdr:rowOff>71664</xdr:rowOff>
    </xdr:to>
    <xdr:sp macro="" textlink="">
      <xdr:nvSpPr>
        <xdr:cNvPr id="154" name="楕円 153"/>
        <xdr:cNvSpPr/>
      </xdr:nvSpPr>
      <xdr:spPr>
        <a:xfrm>
          <a:off x="12954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81841</xdr:rowOff>
    </xdr:from>
    <xdr:ext cx="762000" cy="259045"/>
    <xdr:sp macro="" textlink="">
      <xdr:nvSpPr>
        <xdr:cNvPr id="155" name="テキスト ボックス 154"/>
        <xdr:cNvSpPr txBox="1"/>
      </xdr:nvSpPr>
      <xdr:spPr>
        <a:xfrm>
          <a:off x="12623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や類似団体平均の水準を下回ってはいるものの、今後想定される少子高齢化による高齢者の増加や、多様な住民ニーズに対応するための、子育て支援等の拡充により、今後は増加傾向にあると推移し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114300</xdr:rowOff>
    </xdr:from>
    <xdr:to>
      <xdr:col>24</xdr:col>
      <xdr:colOff>25400</xdr:colOff>
      <xdr:row>55</xdr:row>
      <xdr:rowOff>19050</xdr:rowOff>
    </xdr:to>
    <xdr:cxnSp macro="">
      <xdr:nvCxnSpPr>
        <xdr:cNvPr id="187" name="直線コネクタ 186"/>
        <xdr:cNvCxnSpPr/>
      </xdr:nvCxnSpPr>
      <xdr:spPr>
        <a:xfrm>
          <a:off x="3987800" y="9372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114300</xdr:rowOff>
    </xdr:from>
    <xdr:to>
      <xdr:col>19</xdr:col>
      <xdr:colOff>187325</xdr:colOff>
      <xdr:row>55</xdr:row>
      <xdr:rowOff>44450</xdr:rowOff>
    </xdr:to>
    <xdr:cxnSp macro="">
      <xdr:nvCxnSpPr>
        <xdr:cNvPr id="190" name="直線コネクタ 189"/>
        <xdr:cNvCxnSpPr/>
      </xdr:nvCxnSpPr>
      <xdr:spPr>
        <a:xfrm flipV="1">
          <a:off x="3098800" y="9372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76200</xdr:rowOff>
    </xdr:from>
    <xdr:to>
      <xdr:col>15</xdr:col>
      <xdr:colOff>98425</xdr:colOff>
      <xdr:row>55</xdr:row>
      <xdr:rowOff>44450</xdr:rowOff>
    </xdr:to>
    <xdr:cxnSp macro="">
      <xdr:nvCxnSpPr>
        <xdr:cNvPr id="193" name="直線コネクタ 192"/>
        <xdr:cNvCxnSpPr/>
      </xdr:nvCxnSpPr>
      <xdr:spPr>
        <a:xfrm>
          <a:off x="2209800" y="9334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76200</xdr:rowOff>
    </xdr:from>
    <xdr:to>
      <xdr:col>11</xdr:col>
      <xdr:colOff>9525</xdr:colOff>
      <xdr:row>54</xdr:row>
      <xdr:rowOff>127000</xdr:rowOff>
    </xdr:to>
    <xdr:cxnSp macro="">
      <xdr:nvCxnSpPr>
        <xdr:cNvPr id="196" name="直線コネクタ 195"/>
        <xdr:cNvCxnSpPr/>
      </xdr:nvCxnSpPr>
      <xdr:spPr>
        <a:xfrm flipV="1">
          <a:off x="1320800" y="9334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206" name="楕円 205"/>
        <xdr:cNvSpPr/>
      </xdr:nvSpPr>
      <xdr:spPr>
        <a:xfrm>
          <a:off x="47752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7"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63500</xdr:rowOff>
    </xdr:from>
    <xdr:to>
      <xdr:col>20</xdr:col>
      <xdr:colOff>38100</xdr:colOff>
      <xdr:row>54</xdr:row>
      <xdr:rowOff>165100</xdr:rowOff>
    </xdr:to>
    <xdr:sp macro="" textlink="">
      <xdr:nvSpPr>
        <xdr:cNvPr id="208" name="楕円 207"/>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3827</xdr:rowOff>
    </xdr:from>
    <xdr:ext cx="736600" cy="259045"/>
    <xdr:sp macro="" textlink="">
      <xdr:nvSpPr>
        <xdr:cNvPr id="209" name="テキスト ボックス 208"/>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165100</xdr:rowOff>
    </xdr:from>
    <xdr:to>
      <xdr:col>15</xdr:col>
      <xdr:colOff>149225</xdr:colOff>
      <xdr:row>55</xdr:row>
      <xdr:rowOff>95250</xdr:rowOff>
    </xdr:to>
    <xdr:sp macro="" textlink="">
      <xdr:nvSpPr>
        <xdr:cNvPr id="210" name="楕円 209"/>
        <xdr:cNvSpPr/>
      </xdr:nvSpPr>
      <xdr:spPr>
        <a:xfrm>
          <a:off x="3048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80027</xdr:rowOff>
    </xdr:from>
    <xdr:ext cx="762000" cy="259045"/>
    <xdr:sp macro="" textlink="">
      <xdr:nvSpPr>
        <xdr:cNvPr id="211" name="テキスト ボックス 210"/>
        <xdr:cNvSpPr txBox="1"/>
      </xdr:nvSpPr>
      <xdr:spPr>
        <a:xfrm>
          <a:off x="2717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25400</xdr:rowOff>
    </xdr:from>
    <xdr:to>
      <xdr:col>11</xdr:col>
      <xdr:colOff>60325</xdr:colOff>
      <xdr:row>54</xdr:row>
      <xdr:rowOff>127000</xdr:rowOff>
    </xdr:to>
    <xdr:sp macro="" textlink="">
      <xdr:nvSpPr>
        <xdr:cNvPr id="212" name="楕円 211"/>
        <xdr:cNvSpPr/>
      </xdr:nvSpPr>
      <xdr:spPr>
        <a:xfrm>
          <a:off x="2159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137177</xdr:rowOff>
    </xdr:from>
    <xdr:ext cx="762000" cy="259045"/>
    <xdr:sp macro="" textlink="">
      <xdr:nvSpPr>
        <xdr:cNvPr id="213" name="テキスト ボックス 212"/>
        <xdr:cNvSpPr txBox="1"/>
      </xdr:nvSpPr>
      <xdr:spPr>
        <a:xfrm>
          <a:off x="1828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4" name="楕円 213"/>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5" name="テキスト ボックス 214"/>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や類似団体平均を大きく上回る水準にあるが、当町に所在する塵芥処理業務を実施する一部事務組合への負担金が大部分を占めており、これの主な要因については、塵芥処理組合施設の建設に伴う、起債償還に係る負担金となっている。</a:t>
          </a:r>
          <a:endParaRPr lang="ja-JP" altLang="ja-JP" sz="1400">
            <a:effectLst/>
          </a:endParaRPr>
        </a:p>
        <a:p>
          <a:r>
            <a:rPr kumimoji="1" lang="ja-JP" altLang="ja-JP" sz="1100">
              <a:solidFill>
                <a:schemeClr val="dk1"/>
              </a:solidFill>
              <a:effectLst/>
              <a:latin typeface="+mn-lt"/>
              <a:ea typeface="+mn-ea"/>
              <a:cs typeface="+mn-cs"/>
            </a:rPr>
            <a:t>　 今後においては、これに係る起債償還が完了することから、減少傾向にあると推移している。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51562</xdr:rowOff>
    </xdr:from>
    <xdr:to>
      <xdr:col>82</xdr:col>
      <xdr:colOff>107950</xdr:colOff>
      <xdr:row>57</xdr:row>
      <xdr:rowOff>138430</xdr:rowOff>
    </xdr:to>
    <xdr:cxnSp macro="">
      <xdr:nvCxnSpPr>
        <xdr:cNvPr id="245" name="直線コネクタ 244"/>
        <xdr:cNvCxnSpPr/>
      </xdr:nvCxnSpPr>
      <xdr:spPr>
        <a:xfrm>
          <a:off x="15671800" y="982421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19558</xdr:rowOff>
    </xdr:from>
    <xdr:to>
      <xdr:col>78</xdr:col>
      <xdr:colOff>69850</xdr:colOff>
      <xdr:row>57</xdr:row>
      <xdr:rowOff>51562</xdr:rowOff>
    </xdr:to>
    <xdr:cxnSp macro="">
      <xdr:nvCxnSpPr>
        <xdr:cNvPr id="248" name="直線コネクタ 247"/>
        <xdr:cNvCxnSpPr/>
      </xdr:nvCxnSpPr>
      <xdr:spPr>
        <a:xfrm>
          <a:off x="14782800" y="97922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76708</xdr:rowOff>
    </xdr:from>
    <xdr:to>
      <xdr:col>73</xdr:col>
      <xdr:colOff>180975</xdr:colOff>
      <xdr:row>57</xdr:row>
      <xdr:rowOff>19558</xdr:rowOff>
    </xdr:to>
    <xdr:cxnSp macro="">
      <xdr:nvCxnSpPr>
        <xdr:cNvPr id="251" name="直線コネクタ 250"/>
        <xdr:cNvCxnSpPr/>
      </xdr:nvCxnSpPr>
      <xdr:spPr>
        <a:xfrm>
          <a:off x="13893800" y="96779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76708</xdr:rowOff>
    </xdr:from>
    <xdr:to>
      <xdr:col>69</xdr:col>
      <xdr:colOff>92075</xdr:colOff>
      <xdr:row>56</xdr:row>
      <xdr:rowOff>99568</xdr:rowOff>
    </xdr:to>
    <xdr:cxnSp macro="">
      <xdr:nvCxnSpPr>
        <xdr:cNvPr id="254" name="直線コネクタ 253"/>
        <xdr:cNvCxnSpPr/>
      </xdr:nvCxnSpPr>
      <xdr:spPr>
        <a:xfrm flipV="1">
          <a:off x="13004800" y="9677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64" name="楕円 263"/>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65"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762</xdr:rowOff>
    </xdr:from>
    <xdr:to>
      <xdr:col>78</xdr:col>
      <xdr:colOff>120650</xdr:colOff>
      <xdr:row>57</xdr:row>
      <xdr:rowOff>102362</xdr:rowOff>
    </xdr:to>
    <xdr:sp macro="" textlink="">
      <xdr:nvSpPr>
        <xdr:cNvPr id="266" name="楕円 265"/>
        <xdr:cNvSpPr/>
      </xdr:nvSpPr>
      <xdr:spPr>
        <a:xfrm>
          <a:off x="15621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67" name="テキスト ボックス 266"/>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140208</xdr:rowOff>
    </xdr:from>
    <xdr:to>
      <xdr:col>74</xdr:col>
      <xdr:colOff>31750</xdr:colOff>
      <xdr:row>57</xdr:row>
      <xdr:rowOff>70358</xdr:rowOff>
    </xdr:to>
    <xdr:sp macro="" textlink="">
      <xdr:nvSpPr>
        <xdr:cNvPr id="268" name="楕円 267"/>
        <xdr:cNvSpPr/>
      </xdr:nvSpPr>
      <xdr:spPr>
        <a:xfrm>
          <a:off x="14732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55135</xdr:rowOff>
    </xdr:from>
    <xdr:ext cx="762000" cy="259045"/>
    <xdr:sp macro="" textlink="">
      <xdr:nvSpPr>
        <xdr:cNvPr id="269" name="テキスト ボックス 268"/>
        <xdr:cNvSpPr txBox="1"/>
      </xdr:nvSpPr>
      <xdr:spPr>
        <a:xfrm>
          <a:off x="14401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25908</xdr:rowOff>
    </xdr:from>
    <xdr:to>
      <xdr:col>69</xdr:col>
      <xdr:colOff>142875</xdr:colOff>
      <xdr:row>56</xdr:row>
      <xdr:rowOff>127508</xdr:rowOff>
    </xdr:to>
    <xdr:sp macro="" textlink="">
      <xdr:nvSpPr>
        <xdr:cNvPr id="270" name="楕円 269"/>
        <xdr:cNvSpPr/>
      </xdr:nvSpPr>
      <xdr:spPr>
        <a:xfrm>
          <a:off x="13843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112285</xdr:rowOff>
    </xdr:from>
    <xdr:ext cx="762000" cy="259045"/>
    <xdr:sp macro="" textlink="">
      <xdr:nvSpPr>
        <xdr:cNvPr id="271" name="テキスト ボックス 270"/>
        <xdr:cNvSpPr txBox="1"/>
      </xdr:nvSpPr>
      <xdr:spPr>
        <a:xfrm>
          <a:off x="13512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72" name="楕円 271"/>
        <xdr:cNvSpPr/>
      </xdr:nvSpPr>
      <xdr:spPr>
        <a:xfrm>
          <a:off x="12954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73" name="テキスト ボックス 272"/>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や類似団体平均を大きく上回る水準にあるが、当町に所在する塵芥処理業務を実施する一部事務組合への負担金が大部分を占めており、これの主な要因については、塵芥処理組合施設の建設に伴う、起債償還に係る負担金となっている。</a:t>
          </a:r>
          <a:endParaRPr lang="ja-JP" altLang="ja-JP" sz="1400">
            <a:effectLst/>
          </a:endParaRPr>
        </a:p>
        <a:p>
          <a:r>
            <a:rPr kumimoji="1" lang="ja-JP" altLang="ja-JP" sz="1100">
              <a:solidFill>
                <a:schemeClr val="dk1"/>
              </a:solidFill>
              <a:effectLst/>
              <a:latin typeface="+mn-lt"/>
              <a:ea typeface="+mn-ea"/>
              <a:cs typeface="+mn-cs"/>
            </a:rPr>
            <a:t>　 今後においては、これに係る起債償還が完了することから、減少傾向にあると推移している。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5842</xdr:rowOff>
    </xdr:from>
    <xdr:to>
      <xdr:col>82</xdr:col>
      <xdr:colOff>107950</xdr:colOff>
      <xdr:row>39</xdr:row>
      <xdr:rowOff>60706</xdr:rowOff>
    </xdr:to>
    <xdr:cxnSp macro="">
      <xdr:nvCxnSpPr>
        <xdr:cNvPr id="303" name="直線コネクタ 302"/>
        <xdr:cNvCxnSpPr/>
      </xdr:nvCxnSpPr>
      <xdr:spPr>
        <a:xfrm>
          <a:off x="15671800" y="66923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136144</xdr:rowOff>
    </xdr:from>
    <xdr:to>
      <xdr:col>78</xdr:col>
      <xdr:colOff>69850</xdr:colOff>
      <xdr:row>39</xdr:row>
      <xdr:rowOff>5842</xdr:rowOff>
    </xdr:to>
    <xdr:cxnSp macro="">
      <xdr:nvCxnSpPr>
        <xdr:cNvPr id="306" name="直線コネクタ 305"/>
        <xdr:cNvCxnSpPr/>
      </xdr:nvCxnSpPr>
      <xdr:spPr>
        <a:xfrm>
          <a:off x="14782800" y="66512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99568</xdr:rowOff>
    </xdr:from>
    <xdr:to>
      <xdr:col>73</xdr:col>
      <xdr:colOff>180975</xdr:colOff>
      <xdr:row>38</xdr:row>
      <xdr:rowOff>136144</xdr:rowOff>
    </xdr:to>
    <xdr:cxnSp macro="">
      <xdr:nvCxnSpPr>
        <xdr:cNvPr id="309" name="直線コネクタ 308"/>
        <xdr:cNvCxnSpPr/>
      </xdr:nvCxnSpPr>
      <xdr:spPr>
        <a:xfrm>
          <a:off x="13893800" y="66146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99568</xdr:rowOff>
    </xdr:from>
    <xdr:to>
      <xdr:col>69</xdr:col>
      <xdr:colOff>92075</xdr:colOff>
      <xdr:row>38</xdr:row>
      <xdr:rowOff>117856</xdr:rowOff>
    </xdr:to>
    <xdr:cxnSp macro="">
      <xdr:nvCxnSpPr>
        <xdr:cNvPr id="312" name="直線コネクタ 311"/>
        <xdr:cNvCxnSpPr/>
      </xdr:nvCxnSpPr>
      <xdr:spPr>
        <a:xfrm flipV="1">
          <a:off x="13004800" y="66146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9906</xdr:rowOff>
    </xdr:from>
    <xdr:to>
      <xdr:col>82</xdr:col>
      <xdr:colOff>158750</xdr:colOff>
      <xdr:row>39</xdr:row>
      <xdr:rowOff>111506</xdr:rowOff>
    </xdr:to>
    <xdr:sp macro="" textlink="">
      <xdr:nvSpPr>
        <xdr:cNvPr id="322" name="楕円 321"/>
        <xdr:cNvSpPr/>
      </xdr:nvSpPr>
      <xdr:spPr>
        <a:xfrm>
          <a:off x="164592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153433</xdr:rowOff>
    </xdr:from>
    <xdr:ext cx="762000" cy="259045"/>
    <xdr:sp macro="" textlink="">
      <xdr:nvSpPr>
        <xdr:cNvPr id="323" name="補助費等該当値テキスト"/>
        <xdr:cNvSpPr txBox="1"/>
      </xdr:nvSpPr>
      <xdr:spPr>
        <a:xfrm>
          <a:off x="165989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126492</xdr:rowOff>
    </xdr:from>
    <xdr:to>
      <xdr:col>78</xdr:col>
      <xdr:colOff>120650</xdr:colOff>
      <xdr:row>39</xdr:row>
      <xdr:rowOff>56642</xdr:rowOff>
    </xdr:to>
    <xdr:sp macro="" textlink="">
      <xdr:nvSpPr>
        <xdr:cNvPr id="324" name="楕円 323"/>
        <xdr:cNvSpPr/>
      </xdr:nvSpPr>
      <xdr:spPr>
        <a:xfrm>
          <a:off x="15621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41419</xdr:rowOff>
    </xdr:from>
    <xdr:ext cx="736600" cy="259045"/>
    <xdr:sp macro="" textlink="">
      <xdr:nvSpPr>
        <xdr:cNvPr id="325" name="テキスト ボックス 324"/>
        <xdr:cNvSpPr txBox="1"/>
      </xdr:nvSpPr>
      <xdr:spPr>
        <a:xfrm>
          <a:off x="15290800" y="6727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85344</xdr:rowOff>
    </xdr:from>
    <xdr:to>
      <xdr:col>74</xdr:col>
      <xdr:colOff>31750</xdr:colOff>
      <xdr:row>39</xdr:row>
      <xdr:rowOff>15494</xdr:rowOff>
    </xdr:to>
    <xdr:sp macro="" textlink="">
      <xdr:nvSpPr>
        <xdr:cNvPr id="326" name="楕円 325"/>
        <xdr:cNvSpPr/>
      </xdr:nvSpPr>
      <xdr:spPr>
        <a:xfrm>
          <a:off x="14732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271</xdr:rowOff>
    </xdr:from>
    <xdr:ext cx="762000" cy="259045"/>
    <xdr:sp macro="" textlink="">
      <xdr:nvSpPr>
        <xdr:cNvPr id="327" name="テキスト ボックス 326"/>
        <xdr:cNvSpPr txBox="1"/>
      </xdr:nvSpPr>
      <xdr:spPr>
        <a:xfrm>
          <a:off x="14401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48768</xdr:rowOff>
    </xdr:from>
    <xdr:to>
      <xdr:col>69</xdr:col>
      <xdr:colOff>142875</xdr:colOff>
      <xdr:row>38</xdr:row>
      <xdr:rowOff>150368</xdr:rowOff>
    </xdr:to>
    <xdr:sp macro="" textlink="">
      <xdr:nvSpPr>
        <xdr:cNvPr id="328" name="楕円 327"/>
        <xdr:cNvSpPr/>
      </xdr:nvSpPr>
      <xdr:spPr>
        <a:xfrm>
          <a:off x="13843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135145</xdr:rowOff>
    </xdr:from>
    <xdr:ext cx="762000" cy="259045"/>
    <xdr:sp macro="" textlink="">
      <xdr:nvSpPr>
        <xdr:cNvPr id="329" name="テキスト ボックス 328"/>
        <xdr:cNvSpPr txBox="1"/>
      </xdr:nvSpPr>
      <xdr:spPr>
        <a:xfrm>
          <a:off x="13512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67056</xdr:rowOff>
    </xdr:from>
    <xdr:to>
      <xdr:col>65</xdr:col>
      <xdr:colOff>53975</xdr:colOff>
      <xdr:row>38</xdr:row>
      <xdr:rowOff>168656</xdr:rowOff>
    </xdr:to>
    <xdr:sp macro="" textlink="">
      <xdr:nvSpPr>
        <xdr:cNvPr id="330" name="楕円 329"/>
        <xdr:cNvSpPr/>
      </xdr:nvSpPr>
      <xdr:spPr>
        <a:xfrm>
          <a:off x="12954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153433</xdr:rowOff>
    </xdr:from>
    <xdr:ext cx="762000" cy="259045"/>
    <xdr:sp macro="" textlink="">
      <xdr:nvSpPr>
        <xdr:cNvPr id="331" name="テキスト ボックス 330"/>
        <xdr:cNvSpPr txBox="1"/>
      </xdr:nvSpPr>
      <xdr:spPr>
        <a:xfrm>
          <a:off x="12623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や類似団体平均の水準は下回ってはいるものの、過年において一部事務組合の起こした地方債に充てたと認められる負担金など、公債費と類似した経費を合わせると、人口一人当たりの決算額は、類似団体平均を上回っており、公債費負担は大きなものとなっている。</a:t>
          </a:r>
          <a:endParaRPr lang="ja-JP" altLang="ja-JP" sz="1400">
            <a:effectLst/>
          </a:endParaRPr>
        </a:p>
        <a:p>
          <a:r>
            <a:rPr kumimoji="1" lang="ja-JP" altLang="ja-JP" sz="1100">
              <a:solidFill>
                <a:schemeClr val="dk1"/>
              </a:solidFill>
              <a:effectLst/>
              <a:latin typeface="+mn-lt"/>
              <a:ea typeface="+mn-ea"/>
              <a:cs typeface="+mn-cs"/>
            </a:rPr>
            <a:t>　今後においては、</a:t>
          </a:r>
          <a:r>
            <a:rPr kumimoji="1" lang="ja-JP" altLang="en-US" sz="1100">
              <a:solidFill>
                <a:schemeClr val="dk1"/>
              </a:solidFill>
              <a:effectLst/>
              <a:latin typeface="+mn-lt"/>
              <a:ea typeface="+mn-ea"/>
              <a:cs typeface="+mn-cs"/>
            </a:rPr>
            <a:t>過年における公債費</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あるものの、今後想定される施設の老朽化等により増加していく者と考えられる。今後も適債事業の見極めを行い</a:t>
          </a:r>
          <a:r>
            <a:rPr kumimoji="1" lang="ja-JP" altLang="ja-JP" sz="1100">
              <a:solidFill>
                <a:schemeClr val="dk1"/>
              </a:solidFill>
              <a:effectLst/>
              <a:latin typeface="+mn-lt"/>
              <a:ea typeface="+mn-ea"/>
              <a:cs typeface="+mn-cs"/>
            </a:rPr>
            <a:t>公債費負担の抑制に努めていく。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77470</xdr:rowOff>
    </xdr:from>
    <xdr:to>
      <xdr:col>24</xdr:col>
      <xdr:colOff>25400</xdr:colOff>
      <xdr:row>75</xdr:row>
      <xdr:rowOff>111760</xdr:rowOff>
    </xdr:to>
    <xdr:cxnSp macro="">
      <xdr:nvCxnSpPr>
        <xdr:cNvPr id="363" name="直線コネクタ 362"/>
        <xdr:cNvCxnSpPr/>
      </xdr:nvCxnSpPr>
      <xdr:spPr>
        <a:xfrm>
          <a:off x="3987800" y="129362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77470</xdr:rowOff>
    </xdr:from>
    <xdr:to>
      <xdr:col>19</xdr:col>
      <xdr:colOff>187325</xdr:colOff>
      <xdr:row>75</xdr:row>
      <xdr:rowOff>81280</xdr:rowOff>
    </xdr:to>
    <xdr:cxnSp macro="">
      <xdr:nvCxnSpPr>
        <xdr:cNvPr id="366" name="直線コネクタ 365"/>
        <xdr:cNvCxnSpPr/>
      </xdr:nvCxnSpPr>
      <xdr:spPr>
        <a:xfrm flipV="1">
          <a:off x="3098800" y="12936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81280</xdr:rowOff>
    </xdr:from>
    <xdr:to>
      <xdr:col>15</xdr:col>
      <xdr:colOff>98425</xdr:colOff>
      <xdr:row>76</xdr:row>
      <xdr:rowOff>146050</xdr:rowOff>
    </xdr:to>
    <xdr:cxnSp macro="">
      <xdr:nvCxnSpPr>
        <xdr:cNvPr id="369" name="直線コネクタ 368"/>
        <xdr:cNvCxnSpPr/>
      </xdr:nvCxnSpPr>
      <xdr:spPr>
        <a:xfrm flipV="1">
          <a:off x="2209800" y="1294003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146050</xdr:rowOff>
    </xdr:from>
    <xdr:to>
      <xdr:col>11</xdr:col>
      <xdr:colOff>9525</xdr:colOff>
      <xdr:row>76</xdr:row>
      <xdr:rowOff>149861</xdr:rowOff>
    </xdr:to>
    <xdr:cxnSp macro="">
      <xdr:nvCxnSpPr>
        <xdr:cNvPr id="372" name="直線コネクタ 371"/>
        <xdr:cNvCxnSpPr/>
      </xdr:nvCxnSpPr>
      <xdr:spPr>
        <a:xfrm flipV="1">
          <a:off x="1320800" y="131762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60960</xdr:rowOff>
    </xdr:from>
    <xdr:to>
      <xdr:col>24</xdr:col>
      <xdr:colOff>76200</xdr:colOff>
      <xdr:row>75</xdr:row>
      <xdr:rowOff>162561</xdr:rowOff>
    </xdr:to>
    <xdr:sp macro="" textlink="">
      <xdr:nvSpPr>
        <xdr:cNvPr id="382" name="楕円 381"/>
        <xdr:cNvSpPr/>
      </xdr:nvSpPr>
      <xdr:spPr>
        <a:xfrm>
          <a:off x="47752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77487</xdr:rowOff>
    </xdr:from>
    <xdr:ext cx="762000" cy="259045"/>
    <xdr:sp macro="" textlink="">
      <xdr:nvSpPr>
        <xdr:cNvPr id="383" name="公債費該当値テキスト"/>
        <xdr:cNvSpPr txBox="1"/>
      </xdr:nvSpPr>
      <xdr:spPr>
        <a:xfrm>
          <a:off x="49149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26670</xdr:rowOff>
    </xdr:from>
    <xdr:to>
      <xdr:col>20</xdr:col>
      <xdr:colOff>38100</xdr:colOff>
      <xdr:row>75</xdr:row>
      <xdr:rowOff>128270</xdr:rowOff>
    </xdr:to>
    <xdr:sp macro="" textlink="">
      <xdr:nvSpPr>
        <xdr:cNvPr id="384" name="楕円 383"/>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138447</xdr:rowOff>
    </xdr:from>
    <xdr:ext cx="736600" cy="259045"/>
    <xdr:sp macro="" textlink="">
      <xdr:nvSpPr>
        <xdr:cNvPr id="385" name="テキスト ボックス 384"/>
        <xdr:cNvSpPr txBox="1"/>
      </xdr:nvSpPr>
      <xdr:spPr>
        <a:xfrm>
          <a:off x="3606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30480</xdr:rowOff>
    </xdr:from>
    <xdr:to>
      <xdr:col>15</xdr:col>
      <xdr:colOff>149225</xdr:colOff>
      <xdr:row>75</xdr:row>
      <xdr:rowOff>132080</xdr:rowOff>
    </xdr:to>
    <xdr:sp macro="" textlink="">
      <xdr:nvSpPr>
        <xdr:cNvPr id="386" name="楕円 385"/>
        <xdr:cNvSpPr/>
      </xdr:nvSpPr>
      <xdr:spPr>
        <a:xfrm>
          <a:off x="3048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142257</xdr:rowOff>
    </xdr:from>
    <xdr:ext cx="762000" cy="259045"/>
    <xdr:sp macro="" textlink="">
      <xdr:nvSpPr>
        <xdr:cNvPr id="387" name="テキスト ボックス 386"/>
        <xdr:cNvSpPr txBox="1"/>
      </xdr:nvSpPr>
      <xdr:spPr>
        <a:xfrm>
          <a:off x="2717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95250</xdr:rowOff>
    </xdr:from>
    <xdr:to>
      <xdr:col>11</xdr:col>
      <xdr:colOff>60325</xdr:colOff>
      <xdr:row>77</xdr:row>
      <xdr:rowOff>25400</xdr:rowOff>
    </xdr:to>
    <xdr:sp macro="" textlink="">
      <xdr:nvSpPr>
        <xdr:cNvPr id="388" name="楕円 387"/>
        <xdr:cNvSpPr/>
      </xdr:nvSpPr>
      <xdr:spPr>
        <a:xfrm>
          <a:off x="2159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89" name="テキスト ボックス 388"/>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90" name="楕円 389"/>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91" name="テキスト ボックス 390"/>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全国平均や類似団体平均と</a:t>
          </a:r>
          <a:r>
            <a:rPr kumimoji="1" lang="ja-JP" altLang="en-US" sz="1100">
              <a:solidFill>
                <a:schemeClr val="dk1"/>
              </a:solidFill>
              <a:effectLst/>
              <a:latin typeface="+mn-lt"/>
              <a:ea typeface="+mn-ea"/>
              <a:cs typeface="+mn-cs"/>
            </a:rPr>
            <a:t>大きく上回っており</a:t>
          </a:r>
          <a:r>
            <a:rPr kumimoji="1" lang="ja-JP" altLang="ja-JP" sz="1100">
              <a:solidFill>
                <a:schemeClr val="dk1"/>
              </a:solidFill>
              <a:effectLst/>
              <a:latin typeface="+mn-lt"/>
              <a:ea typeface="+mn-ea"/>
              <a:cs typeface="+mn-cs"/>
            </a:rPr>
            <a:t>、これまでの施設の建設等に伴う起債償還の関係から、上・下水道事業への繰出金が多額となっており、今後も経営戦略に基づく経費の削減や使用料の見直し等により、事業の健全化を図るとともに、一般会計における負担軽減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105773</xdr:rowOff>
    </xdr:from>
    <xdr:to>
      <xdr:col>82</xdr:col>
      <xdr:colOff>107950</xdr:colOff>
      <xdr:row>81</xdr:row>
      <xdr:rowOff>73116</xdr:rowOff>
    </xdr:to>
    <xdr:cxnSp macro="">
      <xdr:nvCxnSpPr>
        <xdr:cNvPr id="426" name="直線コネクタ 425"/>
        <xdr:cNvCxnSpPr/>
      </xdr:nvCxnSpPr>
      <xdr:spPr>
        <a:xfrm>
          <a:off x="15671800" y="13650323"/>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17599</xdr:rowOff>
    </xdr:from>
    <xdr:to>
      <xdr:col>78</xdr:col>
      <xdr:colOff>69850</xdr:colOff>
      <xdr:row>79</xdr:row>
      <xdr:rowOff>105773</xdr:rowOff>
    </xdr:to>
    <xdr:cxnSp macro="">
      <xdr:nvCxnSpPr>
        <xdr:cNvPr id="429" name="直線コネクタ 428"/>
        <xdr:cNvCxnSpPr/>
      </xdr:nvCxnSpPr>
      <xdr:spPr>
        <a:xfrm>
          <a:off x="14782800" y="13562149"/>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25763</xdr:rowOff>
    </xdr:from>
    <xdr:to>
      <xdr:col>73</xdr:col>
      <xdr:colOff>180975</xdr:colOff>
      <xdr:row>79</xdr:row>
      <xdr:rowOff>17599</xdr:rowOff>
    </xdr:to>
    <xdr:cxnSp macro="">
      <xdr:nvCxnSpPr>
        <xdr:cNvPr id="432" name="直線コネクタ 431"/>
        <xdr:cNvCxnSpPr/>
      </xdr:nvCxnSpPr>
      <xdr:spPr>
        <a:xfrm>
          <a:off x="13893800" y="1339886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131899</xdr:rowOff>
    </xdr:from>
    <xdr:to>
      <xdr:col>69</xdr:col>
      <xdr:colOff>92075</xdr:colOff>
      <xdr:row>78</xdr:row>
      <xdr:rowOff>25763</xdr:rowOff>
    </xdr:to>
    <xdr:cxnSp macro="">
      <xdr:nvCxnSpPr>
        <xdr:cNvPr id="435" name="直線コネクタ 434"/>
        <xdr:cNvCxnSpPr/>
      </xdr:nvCxnSpPr>
      <xdr:spPr>
        <a:xfrm>
          <a:off x="13004800" y="1333354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22316</xdr:rowOff>
    </xdr:from>
    <xdr:to>
      <xdr:col>82</xdr:col>
      <xdr:colOff>158750</xdr:colOff>
      <xdr:row>81</xdr:row>
      <xdr:rowOff>123916</xdr:rowOff>
    </xdr:to>
    <xdr:sp macro="" textlink="">
      <xdr:nvSpPr>
        <xdr:cNvPr id="445" name="楕円 444"/>
        <xdr:cNvSpPr/>
      </xdr:nvSpPr>
      <xdr:spPr>
        <a:xfrm>
          <a:off x="16459200" y="1390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165843</xdr:rowOff>
    </xdr:from>
    <xdr:ext cx="762000" cy="259045"/>
    <xdr:sp macro="" textlink="">
      <xdr:nvSpPr>
        <xdr:cNvPr id="446" name="公債費以外該当値テキスト"/>
        <xdr:cNvSpPr txBox="1"/>
      </xdr:nvSpPr>
      <xdr:spPr>
        <a:xfrm>
          <a:off x="16598900" y="1388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54973</xdr:rowOff>
    </xdr:from>
    <xdr:to>
      <xdr:col>78</xdr:col>
      <xdr:colOff>120650</xdr:colOff>
      <xdr:row>79</xdr:row>
      <xdr:rowOff>156573</xdr:rowOff>
    </xdr:to>
    <xdr:sp macro="" textlink="">
      <xdr:nvSpPr>
        <xdr:cNvPr id="447" name="楕円 446"/>
        <xdr:cNvSpPr/>
      </xdr:nvSpPr>
      <xdr:spPr>
        <a:xfrm>
          <a:off x="15621000" y="135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141350</xdr:rowOff>
    </xdr:from>
    <xdr:ext cx="736600" cy="259045"/>
    <xdr:sp macro="" textlink="">
      <xdr:nvSpPr>
        <xdr:cNvPr id="448" name="テキスト ボックス 447"/>
        <xdr:cNvSpPr txBox="1"/>
      </xdr:nvSpPr>
      <xdr:spPr>
        <a:xfrm>
          <a:off x="15290800" y="1368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138249</xdr:rowOff>
    </xdr:from>
    <xdr:to>
      <xdr:col>74</xdr:col>
      <xdr:colOff>31750</xdr:colOff>
      <xdr:row>79</xdr:row>
      <xdr:rowOff>68399</xdr:rowOff>
    </xdr:to>
    <xdr:sp macro="" textlink="">
      <xdr:nvSpPr>
        <xdr:cNvPr id="449" name="楕円 448"/>
        <xdr:cNvSpPr/>
      </xdr:nvSpPr>
      <xdr:spPr>
        <a:xfrm>
          <a:off x="14732000" y="1351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53176</xdr:rowOff>
    </xdr:from>
    <xdr:ext cx="762000" cy="259045"/>
    <xdr:sp macro="" textlink="">
      <xdr:nvSpPr>
        <xdr:cNvPr id="450" name="テキスト ボックス 449"/>
        <xdr:cNvSpPr txBox="1"/>
      </xdr:nvSpPr>
      <xdr:spPr>
        <a:xfrm>
          <a:off x="14401800" y="1359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146413</xdr:rowOff>
    </xdr:from>
    <xdr:to>
      <xdr:col>69</xdr:col>
      <xdr:colOff>142875</xdr:colOff>
      <xdr:row>78</xdr:row>
      <xdr:rowOff>76563</xdr:rowOff>
    </xdr:to>
    <xdr:sp macro="" textlink="">
      <xdr:nvSpPr>
        <xdr:cNvPr id="451" name="楕円 450"/>
        <xdr:cNvSpPr/>
      </xdr:nvSpPr>
      <xdr:spPr>
        <a:xfrm>
          <a:off x="13843000" y="133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61340</xdr:rowOff>
    </xdr:from>
    <xdr:ext cx="762000" cy="259045"/>
    <xdr:sp macro="" textlink="">
      <xdr:nvSpPr>
        <xdr:cNvPr id="452" name="テキスト ボックス 451"/>
        <xdr:cNvSpPr txBox="1"/>
      </xdr:nvSpPr>
      <xdr:spPr>
        <a:xfrm>
          <a:off x="13512800" y="1343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81099</xdr:rowOff>
    </xdr:from>
    <xdr:to>
      <xdr:col>65</xdr:col>
      <xdr:colOff>53975</xdr:colOff>
      <xdr:row>78</xdr:row>
      <xdr:rowOff>11249</xdr:rowOff>
    </xdr:to>
    <xdr:sp macro="" textlink="">
      <xdr:nvSpPr>
        <xdr:cNvPr id="453" name="楕円 452"/>
        <xdr:cNvSpPr/>
      </xdr:nvSpPr>
      <xdr:spPr>
        <a:xfrm>
          <a:off x="12954000" y="1328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167476</xdr:rowOff>
    </xdr:from>
    <xdr:ext cx="762000" cy="259045"/>
    <xdr:sp macro="" textlink="">
      <xdr:nvSpPr>
        <xdr:cNvPr id="454" name="テキスト ボックス 453"/>
        <xdr:cNvSpPr txBox="1"/>
      </xdr:nvSpPr>
      <xdr:spPr>
        <a:xfrm>
          <a:off x="12623800" y="1336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北海道愛別町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73774</xdr:rowOff>
    </xdr:from>
    <xdr:to>
      <xdr:col>29</xdr:col>
      <xdr:colOff>127000</xdr:colOff>
      <xdr:row>17</xdr:row>
      <xdr:rowOff>92790</xdr:rowOff>
    </xdr:to>
    <xdr:cxnSp macro="">
      <xdr:nvCxnSpPr>
        <xdr:cNvPr id="49" name="直線コネクタ 48"/>
        <xdr:cNvCxnSpPr/>
      </xdr:nvCxnSpPr>
      <xdr:spPr bwMode="auto">
        <a:xfrm flipV="1">
          <a:off x="5003800" y="3036049"/>
          <a:ext cx="647700" cy="19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58551</xdr:rowOff>
    </xdr:from>
    <xdr:ext cx="762000" cy="259045"/>
    <xdr:sp macro="" textlink="">
      <xdr:nvSpPr>
        <xdr:cNvPr id="50" name="人口1人当たり決算額の推移平均値テキスト130"/>
        <xdr:cNvSpPr txBox="1"/>
      </xdr:nvSpPr>
      <xdr:spPr>
        <a:xfrm>
          <a:off x="5740400" y="3020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92790</xdr:rowOff>
    </xdr:from>
    <xdr:to>
      <xdr:col>26</xdr:col>
      <xdr:colOff>50800</xdr:colOff>
      <xdr:row>17</xdr:row>
      <xdr:rowOff>108074</xdr:rowOff>
    </xdr:to>
    <xdr:cxnSp macro="">
      <xdr:nvCxnSpPr>
        <xdr:cNvPr id="52" name="直線コネクタ 51"/>
        <xdr:cNvCxnSpPr/>
      </xdr:nvCxnSpPr>
      <xdr:spPr bwMode="auto">
        <a:xfrm flipV="1">
          <a:off x="4305300" y="3055065"/>
          <a:ext cx="698500" cy="15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108074</xdr:rowOff>
    </xdr:from>
    <xdr:to>
      <xdr:col>22</xdr:col>
      <xdr:colOff>114300</xdr:colOff>
      <xdr:row>17</xdr:row>
      <xdr:rowOff>130056</xdr:rowOff>
    </xdr:to>
    <xdr:cxnSp macro="">
      <xdr:nvCxnSpPr>
        <xdr:cNvPr id="55" name="直線コネクタ 54"/>
        <xdr:cNvCxnSpPr/>
      </xdr:nvCxnSpPr>
      <xdr:spPr bwMode="auto">
        <a:xfrm flipV="1">
          <a:off x="3606800" y="3070349"/>
          <a:ext cx="698500" cy="21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130056</xdr:rowOff>
    </xdr:from>
    <xdr:to>
      <xdr:col>18</xdr:col>
      <xdr:colOff>177800</xdr:colOff>
      <xdr:row>17</xdr:row>
      <xdr:rowOff>165565</xdr:rowOff>
    </xdr:to>
    <xdr:cxnSp macro="">
      <xdr:nvCxnSpPr>
        <xdr:cNvPr id="58" name="直線コネクタ 57"/>
        <xdr:cNvCxnSpPr/>
      </xdr:nvCxnSpPr>
      <xdr:spPr bwMode="auto">
        <a:xfrm flipV="1">
          <a:off x="2908300" y="3092331"/>
          <a:ext cx="698500" cy="35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34750</xdr:rowOff>
    </xdr:from>
    <xdr:ext cx="762000" cy="259045"/>
    <xdr:sp macro="" textlink="">
      <xdr:nvSpPr>
        <xdr:cNvPr id="62" name="テキスト ボックス 61"/>
        <xdr:cNvSpPr txBox="1"/>
      </xdr:nvSpPr>
      <xdr:spPr>
        <a:xfrm>
          <a:off x="2527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22974</xdr:rowOff>
    </xdr:from>
    <xdr:to>
      <xdr:col>29</xdr:col>
      <xdr:colOff>177800</xdr:colOff>
      <xdr:row>17</xdr:row>
      <xdr:rowOff>124574</xdr:rowOff>
    </xdr:to>
    <xdr:sp macro="" textlink="">
      <xdr:nvSpPr>
        <xdr:cNvPr id="68" name="楕円 67"/>
        <xdr:cNvSpPr/>
      </xdr:nvSpPr>
      <xdr:spPr bwMode="auto">
        <a:xfrm>
          <a:off x="5600700" y="2985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39501</xdr:rowOff>
    </xdr:from>
    <xdr:ext cx="762000" cy="259045"/>
    <xdr:sp macro="" textlink="">
      <xdr:nvSpPr>
        <xdr:cNvPr id="69" name="人口1人当たり決算額の推移該当値テキスト130"/>
        <xdr:cNvSpPr txBox="1"/>
      </xdr:nvSpPr>
      <xdr:spPr>
        <a:xfrm>
          <a:off x="5740400" y="2830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41990</xdr:rowOff>
    </xdr:from>
    <xdr:to>
      <xdr:col>26</xdr:col>
      <xdr:colOff>101600</xdr:colOff>
      <xdr:row>17</xdr:row>
      <xdr:rowOff>143590</xdr:rowOff>
    </xdr:to>
    <xdr:sp macro="" textlink="">
      <xdr:nvSpPr>
        <xdr:cNvPr id="70" name="楕円 69"/>
        <xdr:cNvSpPr/>
      </xdr:nvSpPr>
      <xdr:spPr bwMode="auto">
        <a:xfrm>
          <a:off x="4953000" y="3004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153767</xdr:rowOff>
    </xdr:from>
    <xdr:ext cx="736600" cy="259045"/>
    <xdr:sp macro="" textlink="">
      <xdr:nvSpPr>
        <xdr:cNvPr id="71" name="テキスト ボックス 70"/>
        <xdr:cNvSpPr txBox="1"/>
      </xdr:nvSpPr>
      <xdr:spPr>
        <a:xfrm>
          <a:off x="4622800" y="2773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57274</xdr:rowOff>
    </xdr:from>
    <xdr:to>
      <xdr:col>22</xdr:col>
      <xdr:colOff>165100</xdr:colOff>
      <xdr:row>17</xdr:row>
      <xdr:rowOff>158874</xdr:rowOff>
    </xdr:to>
    <xdr:sp macro="" textlink="">
      <xdr:nvSpPr>
        <xdr:cNvPr id="72" name="楕円 71"/>
        <xdr:cNvSpPr/>
      </xdr:nvSpPr>
      <xdr:spPr bwMode="auto">
        <a:xfrm>
          <a:off x="4254500" y="3019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169051</xdr:rowOff>
    </xdr:from>
    <xdr:ext cx="762000" cy="259045"/>
    <xdr:sp macro="" textlink="">
      <xdr:nvSpPr>
        <xdr:cNvPr id="73" name="テキスト ボックス 72"/>
        <xdr:cNvSpPr txBox="1"/>
      </xdr:nvSpPr>
      <xdr:spPr>
        <a:xfrm>
          <a:off x="3924300" y="278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79256</xdr:rowOff>
    </xdr:from>
    <xdr:to>
      <xdr:col>19</xdr:col>
      <xdr:colOff>38100</xdr:colOff>
      <xdr:row>18</xdr:row>
      <xdr:rowOff>9406</xdr:rowOff>
    </xdr:to>
    <xdr:sp macro="" textlink="">
      <xdr:nvSpPr>
        <xdr:cNvPr id="74" name="楕円 73"/>
        <xdr:cNvSpPr/>
      </xdr:nvSpPr>
      <xdr:spPr bwMode="auto">
        <a:xfrm>
          <a:off x="3556000" y="3041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19583</xdr:rowOff>
    </xdr:from>
    <xdr:ext cx="762000" cy="259045"/>
    <xdr:sp macro="" textlink="">
      <xdr:nvSpPr>
        <xdr:cNvPr id="75" name="テキスト ボックス 74"/>
        <xdr:cNvSpPr txBox="1"/>
      </xdr:nvSpPr>
      <xdr:spPr>
        <a:xfrm>
          <a:off x="3225800" y="281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114765</xdr:rowOff>
    </xdr:from>
    <xdr:to>
      <xdr:col>15</xdr:col>
      <xdr:colOff>101600</xdr:colOff>
      <xdr:row>18</xdr:row>
      <xdr:rowOff>44915</xdr:rowOff>
    </xdr:to>
    <xdr:sp macro="" textlink="">
      <xdr:nvSpPr>
        <xdr:cNvPr id="76" name="楕円 75"/>
        <xdr:cNvSpPr/>
      </xdr:nvSpPr>
      <xdr:spPr bwMode="auto">
        <a:xfrm>
          <a:off x="2857500" y="3077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55092</xdr:rowOff>
    </xdr:from>
    <xdr:ext cx="762000" cy="259045"/>
    <xdr:sp macro="" textlink="">
      <xdr:nvSpPr>
        <xdr:cNvPr id="77" name="テキスト ボックス 76"/>
        <xdr:cNvSpPr txBox="1"/>
      </xdr:nvSpPr>
      <xdr:spPr>
        <a:xfrm>
          <a:off x="2527300" y="284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203700</xdr:rowOff>
    </xdr:from>
    <xdr:to>
      <xdr:col>29</xdr:col>
      <xdr:colOff>127000</xdr:colOff>
      <xdr:row>35</xdr:row>
      <xdr:rowOff>281465</xdr:rowOff>
    </xdr:to>
    <xdr:cxnSp macro="">
      <xdr:nvCxnSpPr>
        <xdr:cNvPr id="108" name="直線コネクタ 107"/>
        <xdr:cNvCxnSpPr/>
      </xdr:nvCxnSpPr>
      <xdr:spPr bwMode="auto">
        <a:xfrm flipV="1">
          <a:off x="5003800" y="6814050"/>
          <a:ext cx="647700" cy="77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188477</xdr:rowOff>
    </xdr:from>
    <xdr:ext cx="762000" cy="259045"/>
    <xdr:sp macro="" textlink="">
      <xdr:nvSpPr>
        <xdr:cNvPr id="109" name="人口1人当たり決算額の推移平均値テキスト445"/>
        <xdr:cNvSpPr txBox="1"/>
      </xdr:nvSpPr>
      <xdr:spPr>
        <a:xfrm>
          <a:off x="5740400" y="6798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244903</xdr:rowOff>
    </xdr:from>
    <xdr:to>
      <xdr:col>26</xdr:col>
      <xdr:colOff>50800</xdr:colOff>
      <xdr:row>35</xdr:row>
      <xdr:rowOff>281465</xdr:rowOff>
    </xdr:to>
    <xdr:cxnSp macro="">
      <xdr:nvCxnSpPr>
        <xdr:cNvPr id="111" name="直線コネクタ 110"/>
        <xdr:cNvCxnSpPr/>
      </xdr:nvCxnSpPr>
      <xdr:spPr bwMode="auto">
        <a:xfrm>
          <a:off x="4305300" y="6855253"/>
          <a:ext cx="698500" cy="36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181041</xdr:rowOff>
    </xdr:from>
    <xdr:to>
      <xdr:col>22</xdr:col>
      <xdr:colOff>114300</xdr:colOff>
      <xdr:row>35</xdr:row>
      <xdr:rowOff>244903</xdr:rowOff>
    </xdr:to>
    <xdr:cxnSp macro="">
      <xdr:nvCxnSpPr>
        <xdr:cNvPr id="114" name="直線コネクタ 113"/>
        <xdr:cNvCxnSpPr/>
      </xdr:nvCxnSpPr>
      <xdr:spPr bwMode="auto">
        <a:xfrm>
          <a:off x="3606800" y="6791391"/>
          <a:ext cx="698500" cy="63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93693</xdr:rowOff>
    </xdr:from>
    <xdr:to>
      <xdr:col>18</xdr:col>
      <xdr:colOff>177800</xdr:colOff>
      <xdr:row>35</xdr:row>
      <xdr:rowOff>181041</xdr:rowOff>
    </xdr:to>
    <xdr:cxnSp macro="">
      <xdr:nvCxnSpPr>
        <xdr:cNvPr id="117" name="直線コネクタ 116"/>
        <xdr:cNvCxnSpPr/>
      </xdr:nvCxnSpPr>
      <xdr:spPr bwMode="auto">
        <a:xfrm>
          <a:off x="2908300" y="6704043"/>
          <a:ext cx="698500" cy="87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240196</xdr:rowOff>
    </xdr:from>
    <xdr:ext cx="762000" cy="259045"/>
    <xdr:sp macro="" textlink="">
      <xdr:nvSpPr>
        <xdr:cNvPr id="119" name="テキスト ボックス 118"/>
        <xdr:cNvSpPr txBox="1"/>
      </xdr:nvSpPr>
      <xdr:spPr>
        <a:xfrm>
          <a:off x="32258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216929</xdr:rowOff>
    </xdr:from>
    <xdr:ext cx="762000" cy="259045"/>
    <xdr:sp macro="" textlink="">
      <xdr:nvSpPr>
        <xdr:cNvPr id="121" name="テキスト ボックス 120"/>
        <xdr:cNvSpPr txBox="1"/>
      </xdr:nvSpPr>
      <xdr:spPr>
        <a:xfrm>
          <a:off x="25273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152900</xdr:rowOff>
    </xdr:from>
    <xdr:to>
      <xdr:col>29</xdr:col>
      <xdr:colOff>177800</xdr:colOff>
      <xdr:row>35</xdr:row>
      <xdr:rowOff>254500</xdr:rowOff>
    </xdr:to>
    <xdr:sp macro="" textlink="">
      <xdr:nvSpPr>
        <xdr:cNvPr id="127" name="楕円 126"/>
        <xdr:cNvSpPr/>
      </xdr:nvSpPr>
      <xdr:spPr bwMode="auto">
        <a:xfrm>
          <a:off x="5600700" y="6763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340877</xdr:rowOff>
    </xdr:from>
    <xdr:ext cx="762000" cy="259045"/>
    <xdr:sp macro="" textlink="">
      <xdr:nvSpPr>
        <xdr:cNvPr id="128" name="人口1人当たり決算額の推移該当値テキスト445"/>
        <xdr:cNvSpPr txBox="1"/>
      </xdr:nvSpPr>
      <xdr:spPr>
        <a:xfrm>
          <a:off x="5740400" y="66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230665</xdr:rowOff>
    </xdr:from>
    <xdr:to>
      <xdr:col>26</xdr:col>
      <xdr:colOff>101600</xdr:colOff>
      <xdr:row>35</xdr:row>
      <xdr:rowOff>332265</xdr:rowOff>
    </xdr:to>
    <xdr:sp macro="" textlink="">
      <xdr:nvSpPr>
        <xdr:cNvPr id="129" name="楕円 128"/>
        <xdr:cNvSpPr/>
      </xdr:nvSpPr>
      <xdr:spPr bwMode="auto">
        <a:xfrm>
          <a:off x="4953000" y="6841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317042</xdr:rowOff>
    </xdr:from>
    <xdr:ext cx="736600" cy="259045"/>
    <xdr:sp macro="" textlink="">
      <xdr:nvSpPr>
        <xdr:cNvPr id="130" name="テキスト ボックス 129"/>
        <xdr:cNvSpPr txBox="1"/>
      </xdr:nvSpPr>
      <xdr:spPr>
        <a:xfrm>
          <a:off x="4622800" y="6927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194103</xdr:rowOff>
    </xdr:from>
    <xdr:to>
      <xdr:col>22</xdr:col>
      <xdr:colOff>165100</xdr:colOff>
      <xdr:row>35</xdr:row>
      <xdr:rowOff>295703</xdr:rowOff>
    </xdr:to>
    <xdr:sp macro="" textlink="">
      <xdr:nvSpPr>
        <xdr:cNvPr id="131" name="楕円 130"/>
        <xdr:cNvSpPr/>
      </xdr:nvSpPr>
      <xdr:spPr bwMode="auto">
        <a:xfrm>
          <a:off x="4254500" y="6804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280480</xdr:rowOff>
    </xdr:from>
    <xdr:ext cx="762000" cy="259045"/>
    <xdr:sp macro="" textlink="">
      <xdr:nvSpPr>
        <xdr:cNvPr id="132" name="テキスト ボックス 131"/>
        <xdr:cNvSpPr txBox="1"/>
      </xdr:nvSpPr>
      <xdr:spPr>
        <a:xfrm>
          <a:off x="3924300" y="6890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130241</xdr:rowOff>
    </xdr:from>
    <xdr:to>
      <xdr:col>19</xdr:col>
      <xdr:colOff>38100</xdr:colOff>
      <xdr:row>35</xdr:row>
      <xdr:rowOff>231841</xdr:rowOff>
    </xdr:to>
    <xdr:sp macro="" textlink="">
      <xdr:nvSpPr>
        <xdr:cNvPr id="133" name="楕円 132"/>
        <xdr:cNvSpPr/>
      </xdr:nvSpPr>
      <xdr:spPr bwMode="auto">
        <a:xfrm>
          <a:off x="3556000" y="6740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242018</xdr:rowOff>
    </xdr:from>
    <xdr:ext cx="762000" cy="259045"/>
    <xdr:sp macro="" textlink="">
      <xdr:nvSpPr>
        <xdr:cNvPr id="134" name="テキスト ボックス 133"/>
        <xdr:cNvSpPr txBox="1"/>
      </xdr:nvSpPr>
      <xdr:spPr>
        <a:xfrm>
          <a:off x="3225800" y="650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42893</xdr:rowOff>
    </xdr:from>
    <xdr:to>
      <xdr:col>15</xdr:col>
      <xdr:colOff>101600</xdr:colOff>
      <xdr:row>35</xdr:row>
      <xdr:rowOff>144493</xdr:rowOff>
    </xdr:to>
    <xdr:sp macro="" textlink="">
      <xdr:nvSpPr>
        <xdr:cNvPr id="135" name="楕円 134"/>
        <xdr:cNvSpPr/>
      </xdr:nvSpPr>
      <xdr:spPr bwMode="auto">
        <a:xfrm>
          <a:off x="2857500" y="6653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154670</xdr:rowOff>
    </xdr:from>
    <xdr:ext cx="762000" cy="259045"/>
    <xdr:sp macro="" textlink="">
      <xdr:nvSpPr>
        <xdr:cNvPr id="136" name="テキスト ボックス 135"/>
        <xdr:cNvSpPr txBox="1"/>
      </xdr:nvSpPr>
      <xdr:spPr>
        <a:xfrm>
          <a:off x="2527300" y="642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北海道愛別町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2,879
2,844
250.13
3,633,764
3,498,708
135,056
2,090,734
3,481,958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167797</xdr:rowOff>
    </xdr:from>
    <xdr:to>
      <xdr:col>24</xdr:col>
      <xdr:colOff>63500</xdr:colOff>
      <xdr:row>36</xdr:row>
      <xdr:rowOff>16896</xdr:rowOff>
    </xdr:to>
    <xdr:cxnSp macro="">
      <xdr:nvCxnSpPr>
        <xdr:cNvPr id="58" name="直線コネクタ 57"/>
        <xdr:cNvCxnSpPr/>
      </xdr:nvCxnSpPr>
      <xdr:spPr>
        <a:xfrm flipV="1">
          <a:off x="3797300" y="6168547"/>
          <a:ext cx="838200" cy="2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16896</xdr:rowOff>
    </xdr:from>
    <xdr:to>
      <xdr:col>19</xdr:col>
      <xdr:colOff>177800</xdr:colOff>
      <xdr:row>36</xdr:row>
      <xdr:rowOff>23011</xdr:rowOff>
    </xdr:to>
    <xdr:cxnSp macro="">
      <xdr:nvCxnSpPr>
        <xdr:cNvPr id="61" name="直線コネクタ 60"/>
        <xdr:cNvCxnSpPr/>
      </xdr:nvCxnSpPr>
      <xdr:spPr>
        <a:xfrm flipV="1">
          <a:off x="2908300" y="6189096"/>
          <a:ext cx="8890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23011</xdr:rowOff>
    </xdr:from>
    <xdr:to>
      <xdr:col>15</xdr:col>
      <xdr:colOff>50800</xdr:colOff>
      <xdr:row>36</xdr:row>
      <xdr:rowOff>46859</xdr:rowOff>
    </xdr:to>
    <xdr:cxnSp macro="">
      <xdr:nvCxnSpPr>
        <xdr:cNvPr id="64" name="直線コネクタ 63"/>
        <xdr:cNvCxnSpPr/>
      </xdr:nvCxnSpPr>
      <xdr:spPr>
        <a:xfrm flipV="1">
          <a:off x="2019300" y="6195211"/>
          <a:ext cx="889000" cy="2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46859</xdr:rowOff>
    </xdr:from>
    <xdr:to>
      <xdr:col>10</xdr:col>
      <xdr:colOff>114300</xdr:colOff>
      <xdr:row>36</xdr:row>
      <xdr:rowOff>69479</xdr:rowOff>
    </xdr:to>
    <xdr:cxnSp macro="">
      <xdr:nvCxnSpPr>
        <xdr:cNvPr id="67" name="直線コネクタ 66"/>
        <xdr:cNvCxnSpPr/>
      </xdr:nvCxnSpPr>
      <xdr:spPr>
        <a:xfrm flipV="1">
          <a:off x="1130300" y="6219059"/>
          <a:ext cx="889000" cy="2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116997</xdr:rowOff>
    </xdr:from>
    <xdr:to>
      <xdr:col>24</xdr:col>
      <xdr:colOff>114300</xdr:colOff>
      <xdr:row>36</xdr:row>
      <xdr:rowOff>47147</xdr:rowOff>
    </xdr:to>
    <xdr:sp macro="" textlink="">
      <xdr:nvSpPr>
        <xdr:cNvPr id="77" name="楕円 76"/>
        <xdr:cNvSpPr/>
      </xdr:nvSpPr>
      <xdr:spPr>
        <a:xfrm>
          <a:off x="4584700" y="61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139874</xdr:rowOff>
    </xdr:from>
    <xdr:ext cx="599010" cy="259045"/>
    <xdr:sp macro="" textlink="">
      <xdr:nvSpPr>
        <xdr:cNvPr id="78" name="人件費該当値テキスト"/>
        <xdr:cNvSpPr txBox="1"/>
      </xdr:nvSpPr>
      <xdr:spPr>
        <a:xfrm>
          <a:off x="4686300" y="596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137546</xdr:rowOff>
    </xdr:from>
    <xdr:to>
      <xdr:col>20</xdr:col>
      <xdr:colOff>38100</xdr:colOff>
      <xdr:row>36</xdr:row>
      <xdr:rowOff>67696</xdr:rowOff>
    </xdr:to>
    <xdr:sp macro="" textlink="">
      <xdr:nvSpPr>
        <xdr:cNvPr id="79" name="楕円 78"/>
        <xdr:cNvSpPr/>
      </xdr:nvSpPr>
      <xdr:spPr>
        <a:xfrm>
          <a:off x="3746500" y="613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84223</xdr:rowOff>
    </xdr:from>
    <xdr:ext cx="599010" cy="259045"/>
    <xdr:sp macro="" textlink="">
      <xdr:nvSpPr>
        <xdr:cNvPr id="80" name="テキスト ボックス 79"/>
        <xdr:cNvSpPr txBox="1"/>
      </xdr:nvSpPr>
      <xdr:spPr>
        <a:xfrm>
          <a:off x="3497795" y="5913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143661</xdr:rowOff>
    </xdr:from>
    <xdr:to>
      <xdr:col>15</xdr:col>
      <xdr:colOff>101600</xdr:colOff>
      <xdr:row>36</xdr:row>
      <xdr:rowOff>73811</xdr:rowOff>
    </xdr:to>
    <xdr:sp macro="" textlink="">
      <xdr:nvSpPr>
        <xdr:cNvPr id="81" name="楕円 80"/>
        <xdr:cNvSpPr/>
      </xdr:nvSpPr>
      <xdr:spPr>
        <a:xfrm>
          <a:off x="2857500" y="614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90338</xdr:rowOff>
    </xdr:from>
    <xdr:ext cx="599010" cy="259045"/>
    <xdr:sp macro="" textlink="">
      <xdr:nvSpPr>
        <xdr:cNvPr id="82" name="テキスト ボックス 81"/>
        <xdr:cNvSpPr txBox="1"/>
      </xdr:nvSpPr>
      <xdr:spPr>
        <a:xfrm>
          <a:off x="2608795" y="591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167509</xdr:rowOff>
    </xdr:from>
    <xdr:to>
      <xdr:col>10</xdr:col>
      <xdr:colOff>165100</xdr:colOff>
      <xdr:row>36</xdr:row>
      <xdr:rowOff>97659</xdr:rowOff>
    </xdr:to>
    <xdr:sp macro="" textlink="">
      <xdr:nvSpPr>
        <xdr:cNvPr id="83" name="楕円 82"/>
        <xdr:cNvSpPr/>
      </xdr:nvSpPr>
      <xdr:spPr>
        <a:xfrm>
          <a:off x="1968500" y="61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114186</xdr:rowOff>
    </xdr:from>
    <xdr:ext cx="599010" cy="259045"/>
    <xdr:sp macro="" textlink="">
      <xdr:nvSpPr>
        <xdr:cNvPr id="84" name="テキスト ボックス 83"/>
        <xdr:cNvSpPr txBox="1"/>
      </xdr:nvSpPr>
      <xdr:spPr>
        <a:xfrm>
          <a:off x="1719795" y="5943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18679</xdr:rowOff>
    </xdr:from>
    <xdr:to>
      <xdr:col>6</xdr:col>
      <xdr:colOff>38100</xdr:colOff>
      <xdr:row>36</xdr:row>
      <xdr:rowOff>120279</xdr:rowOff>
    </xdr:to>
    <xdr:sp macro="" textlink="">
      <xdr:nvSpPr>
        <xdr:cNvPr id="85" name="楕円 84"/>
        <xdr:cNvSpPr/>
      </xdr:nvSpPr>
      <xdr:spPr>
        <a:xfrm>
          <a:off x="1079500" y="619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111406</xdr:rowOff>
    </xdr:from>
    <xdr:ext cx="599010" cy="259045"/>
    <xdr:sp macro="" textlink="">
      <xdr:nvSpPr>
        <xdr:cNvPr id="86" name="テキスト ボックス 85"/>
        <xdr:cNvSpPr txBox="1"/>
      </xdr:nvSpPr>
      <xdr:spPr>
        <a:xfrm>
          <a:off x="830795" y="628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63578</xdr:rowOff>
    </xdr:from>
    <xdr:to>
      <xdr:col>24</xdr:col>
      <xdr:colOff>63500</xdr:colOff>
      <xdr:row>57</xdr:row>
      <xdr:rowOff>82594</xdr:rowOff>
    </xdr:to>
    <xdr:cxnSp macro="">
      <xdr:nvCxnSpPr>
        <xdr:cNvPr id="117" name="直線コネクタ 116"/>
        <xdr:cNvCxnSpPr/>
      </xdr:nvCxnSpPr>
      <xdr:spPr>
        <a:xfrm flipV="1">
          <a:off x="3797300" y="9836228"/>
          <a:ext cx="838200" cy="1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81629</xdr:rowOff>
    </xdr:from>
    <xdr:to>
      <xdr:col>19</xdr:col>
      <xdr:colOff>177800</xdr:colOff>
      <xdr:row>57</xdr:row>
      <xdr:rowOff>82594</xdr:rowOff>
    </xdr:to>
    <xdr:cxnSp macro="">
      <xdr:nvCxnSpPr>
        <xdr:cNvPr id="120" name="直線コネクタ 119"/>
        <xdr:cNvCxnSpPr/>
      </xdr:nvCxnSpPr>
      <xdr:spPr>
        <a:xfrm>
          <a:off x="2908300" y="9854279"/>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81629</xdr:rowOff>
    </xdr:from>
    <xdr:to>
      <xdr:col>15</xdr:col>
      <xdr:colOff>50800</xdr:colOff>
      <xdr:row>57</xdr:row>
      <xdr:rowOff>155853</xdr:rowOff>
    </xdr:to>
    <xdr:cxnSp macro="">
      <xdr:nvCxnSpPr>
        <xdr:cNvPr id="123" name="直線コネクタ 122"/>
        <xdr:cNvCxnSpPr/>
      </xdr:nvCxnSpPr>
      <xdr:spPr>
        <a:xfrm flipV="1">
          <a:off x="2019300" y="9854279"/>
          <a:ext cx="889000" cy="7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155853</xdr:rowOff>
    </xdr:from>
    <xdr:to>
      <xdr:col>10</xdr:col>
      <xdr:colOff>114300</xdr:colOff>
      <xdr:row>58</xdr:row>
      <xdr:rowOff>20777</xdr:rowOff>
    </xdr:to>
    <xdr:cxnSp macro="">
      <xdr:nvCxnSpPr>
        <xdr:cNvPr id="126" name="直線コネクタ 125"/>
        <xdr:cNvCxnSpPr/>
      </xdr:nvCxnSpPr>
      <xdr:spPr>
        <a:xfrm flipV="1">
          <a:off x="1130300" y="9928503"/>
          <a:ext cx="889000" cy="3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12778</xdr:rowOff>
    </xdr:from>
    <xdr:to>
      <xdr:col>24</xdr:col>
      <xdr:colOff>114300</xdr:colOff>
      <xdr:row>57</xdr:row>
      <xdr:rowOff>114378</xdr:rowOff>
    </xdr:to>
    <xdr:sp macro="" textlink="">
      <xdr:nvSpPr>
        <xdr:cNvPr id="136" name="楕円 135"/>
        <xdr:cNvSpPr/>
      </xdr:nvSpPr>
      <xdr:spPr>
        <a:xfrm>
          <a:off x="4584700" y="9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35655</xdr:rowOff>
    </xdr:from>
    <xdr:ext cx="599010" cy="259045"/>
    <xdr:sp macro="" textlink="">
      <xdr:nvSpPr>
        <xdr:cNvPr id="137" name="物件費該当値テキスト"/>
        <xdr:cNvSpPr txBox="1"/>
      </xdr:nvSpPr>
      <xdr:spPr>
        <a:xfrm>
          <a:off x="4686300" y="963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31794</xdr:rowOff>
    </xdr:from>
    <xdr:to>
      <xdr:col>20</xdr:col>
      <xdr:colOff>38100</xdr:colOff>
      <xdr:row>57</xdr:row>
      <xdr:rowOff>133394</xdr:rowOff>
    </xdr:to>
    <xdr:sp macro="" textlink="">
      <xdr:nvSpPr>
        <xdr:cNvPr id="138" name="楕円 137"/>
        <xdr:cNvSpPr/>
      </xdr:nvSpPr>
      <xdr:spPr>
        <a:xfrm>
          <a:off x="3746500" y="98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149921</xdr:rowOff>
    </xdr:from>
    <xdr:ext cx="599010" cy="259045"/>
    <xdr:sp macro="" textlink="">
      <xdr:nvSpPr>
        <xdr:cNvPr id="139" name="テキスト ボックス 138"/>
        <xdr:cNvSpPr txBox="1"/>
      </xdr:nvSpPr>
      <xdr:spPr>
        <a:xfrm>
          <a:off x="3497795" y="9579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30829</xdr:rowOff>
    </xdr:from>
    <xdr:to>
      <xdr:col>15</xdr:col>
      <xdr:colOff>101600</xdr:colOff>
      <xdr:row>57</xdr:row>
      <xdr:rowOff>132429</xdr:rowOff>
    </xdr:to>
    <xdr:sp macro="" textlink="">
      <xdr:nvSpPr>
        <xdr:cNvPr id="140" name="楕円 139"/>
        <xdr:cNvSpPr/>
      </xdr:nvSpPr>
      <xdr:spPr>
        <a:xfrm>
          <a:off x="2857500" y="980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148956</xdr:rowOff>
    </xdr:from>
    <xdr:ext cx="599010" cy="259045"/>
    <xdr:sp macro="" textlink="">
      <xdr:nvSpPr>
        <xdr:cNvPr id="141" name="テキスト ボックス 140"/>
        <xdr:cNvSpPr txBox="1"/>
      </xdr:nvSpPr>
      <xdr:spPr>
        <a:xfrm>
          <a:off x="2608795" y="9578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105053</xdr:rowOff>
    </xdr:from>
    <xdr:to>
      <xdr:col>10</xdr:col>
      <xdr:colOff>165100</xdr:colOff>
      <xdr:row>58</xdr:row>
      <xdr:rowOff>35203</xdr:rowOff>
    </xdr:to>
    <xdr:sp macro="" textlink="">
      <xdr:nvSpPr>
        <xdr:cNvPr id="142" name="楕円 141"/>
        <xdr:cNvSpPr/>
      </xdr:nvSpPr>
      <xdr:spPr>
        <a:xfrm>
          <a:off x="1968500" y="987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26330</xdr:rowOff>
    </xdr:from>
    <xdr:ext cx="599010" cy="259045"/>
    <xdr:sp macro="" textlink="">
      <xdr:nvSpPr>
        <xdr:cNvPr id="143" name="テキスト ボックス 142"/>
        <xdr:cNvSpPr txBox="1"/>
      </xdr:nvSpPr>
      <xdr:spPr>
        <a:xfrm>
          <a:off x="1719795" y="997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141427</xdr:rowOff>
    </xdr:from>
    <xdr:to>
      <xdr:col>6</xdr:col>
      <xdr:colOff>38100</xdr:colOff>
      <xdr:row>58</xdr:row>
      <xdr:rowOff>71577</xdr:rowOff>
    </xdr:to>
    <xdr:sp macro="" textlink="">
      <xdr:nvSpPr>
        <xdr:cNvPr id="144" name="楕円 143"/>
        <xdr:cNvSpPr/>
      </xdr:nvSpPr>
      <xdr:spPr>
        <a:xfrm>
          <a:off x="1079500" y="991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62704</xdr:rowOff>
    </xdr:from>
    <xdr:ext cx="599010" cy="259045"/>
    <xdr:sp macro="" textlink="">
      <xdr:nvSpPr>
        <xdr:cNvPr id="145" name="テキスト ボックス 144"/>
        <xdr:cNvSpPr txBox="1"/>
      </xdr:nvSpPr>
      <xdr:spPr>
        <a:xfrm>
          <a:off x="830795" y="10006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84973</xdr:rowOff>
    </xdr:from>
    <xdr:to>
      <xdr:col>24</xdr:col>
      <xdr:colOff>63500</xdr:colOff>
      <xdr:row>76</xdr:row>
      <xdr:rowOff>104775</xdr:rowOff>
    </xdr:to>
    <xdr:cxnSp macro="">
      <xdr:nvCxnSpPr>
        <xdr:cNvPr id="170" name="直線コネクタ 169"/>
        <xdr:cNvCxnSpPr/>
      </xdr:nvCxnSpPr>
      <xdr:spPr>
        <a:xfrm flipV="1">
          <a:off x="3797300" y="13115173"/>
          <a:ext cx="838200" cy="1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129266</xdr:rowOff>
    </xdr:from>
    <xdr:ext cx="534377" cy="259045"/>
    <xdr:sp macro="" textlink="">
      <xdr:nvSpPr>
        <xdr:cNvPr id="171" name="維持補修費平均値テキスト"/>
        <xdr:cNvSpPr txBox="1"/>
      </xdr:nvSpPr>
      <xdr:spPr>
        <a:xfrm>
          <a:off x="4686300" y="131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104775</xdr:rowOff>
    </xdr:from>
    <xdr:to>
      <xdr:col>19</xdr:col>
      <xdr:colOff>177800</xdr:colOff>
      <xdr:row>76</xdr:row>
      <xdr:rowOff>132362</xdr:rowOff>
    </xdr:to>
    <xdr:cxnSp macro="">
      <xdr:nvCxnSpPr>
        <xdr:cNvPr id="173" name="直線コネクタ 172"/>
        <xdr:cNvCxnSpPr/>
      </xdr:nvCxnSpPr>
      <xdr:spPr>
        <a:xfrm flipV="1">
          <a:off x="2908300" y="13134975"/>
          <a:ext cx="889000" cy="2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93690</xdr:rowOff>
    </xdr:from>
    <xdr:ext cx="534377" cy="259045"/>
    <xdr:sp macro="" textlink="">
      <xdr:nvSpPr>
        <xdr:cNvPr id="175" name="テキスト ボックス 174"/>
        <xdr:cNvSpPr txBox="1"/>
      </xdr:nvSpPr>
      <xdr:spPr>
        <a:xfrm>
          <a:off x="3530111" y="13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132362</xdr:rowOff>
    </xdr:from>
    <xdr:to>
      <xdr:col>15</xdr:col>
      <xdr:colOff>50800</xdr:colOff>
      <xdr:row>77</xdr:row>
      <xdr:rowOff>42408</xdr:rowOff>
    </xdr:to>
    <xdr:cxnSp macro="">
      <xdr:nvCxnSpPr>
        <xdr:cNvPr id="176" name="直線コネクタ 175"/>
        <xdr:cNvCxnSpPr/>
      </xdr:nvCxnSpPr>
      <xdr:spPr>
        <a:xfrm flipV="1">
          <a:off x="2019300" y="13162562"/>
          <a:ext cx="889000" cy="8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102035</xdr:rowOff>
    </xdr:from>
    <xdr:ext cx="534377" cy="259045"/>
    <xdr:sp macro="" textlink="">
      <xdr:nvSpPr>
        <xdr:cNvPr id="178" name="テキスト ボックス 177"/>
        <xdr:cNvSpPr txBox="1"/>
      </xdr:nvSpPr>
      <xdr:spPr>
        <a:xfrm>
          <a:off x="2641111" y="1330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42408</xdr:rowOff>
    </xdr:from>
    <xdr:to>
      <xdr:col>10</xdr:col>
      <xdr:colOff>114300</xdr:colOff>
      <xdr:row>77</xdr:row>
      <xdr:rowOff>49254</xdr:rowOff>
    </xdr:to>
    <xdr:cxnSp macro="">
      <xdr:nvCxnSpPr>
        <xdr:cNvPr id="179" name="直線コネクタ 178"/>
        <xdr:cNvCxnSpPr/>
      </xdr:nvCxnSpPr>
      <xdr:spPr>
        <a:xfrm flipV="1">
          <a:off x="1130300" y="13244058"/>
          <a:ext cx="889000" cy="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103777</xdr:rowOff>
    </xdr:from>
    <xdr:ext cx="534377" cy="259045"/>
    <xdr:sp macro="" textlink="">
      <xdr:nvSpPr>
        <xdr:cNvPr id="181" name="テキスト ボックス 180"/>
        <xdr:cNvSpPr txBox="1"/>
      </xdr:nvSpPr>
      <xdr:spPr>
        <a:xfrm>
          <a:off x="1752111" y="1330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110281</xdr:rowOff>
    </xdr:from>
    <xdr:ext cx="534377" cy="259045"/>
    <xdr:sp macro="" textlink="">
      <xdr:nvSpPr>
        <xdr:cNvPr id="183" name="テキスト ボックス 182"/>
        <xdr:cNvSpPr txBox="1"/>
      </xdr:nvSpPr>
      <xdr:spPr>
        <a:xfrm>
          <a:off x="863111" y="1331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34173</xdr:rowOff>
    </xdr:from>
    <xdr:to>
      <xdr:col>24</xdr:col>
      <xdr:colOff>114300</xdr:colOff>
      <xdr:row>76</xdr:row>
      <xdr:rowOff>135773</xdr:rowOff>
    </xdr:to>
    <xdr:sp macro="" textlink="">
      <xdr:nvSpPr>
        <xdr:cNvPr id="189" name="楕円 188"/>
        <xdr:cNvSpPr/>
      </xdr:nvSpPr>
      <xdr:spPr>
        <a:xfrm>
          <a:off x="4584700" y="1306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57050</xdr:rowOff>
    </xdr:from>
    <xdr:ext cx="534377" cy="259045"/>
    <xdr:sp macro="" textlink="">
      <xdr:nvSpPr>
        <xdr:cNvPr id="190" name="維持補修費該当値テキスト"/>
        <xdr:cNvSpPr txBox="1"/>
      </xdr:nvSpPr>
      <xdr:spPr>
        <a:xfrm>
          <a:off x="4686300" y="1291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53975</xdr:rowOff>
    </xdr:from>
    <xdr:to>
      <xdr:col>20</xdr:col>
      <xdr:colOff>38100</xdr:colOff>
      <xdr:row>76</xdr:row>
      <xdr:rowOff>155575</xdr:rowOff>
    </xdr:to>
    <xdr:sp macro="" textlink="">
      <xdr:nvSpPr>
        <xdr:cNvPr id="191" name="楕円 190"/>
        <xdr:cNvSpPr/>
      </xdr:nvSpPr>
      <xdr:spPr>
        <a:xfrm>
          <a:off x="3746500" y="1308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653</xdr:rowOff>
    </xdr:from>
    <xdr:ext cx="534377" cy="259045"/>
    <xdr:sp macro="" textlink="">
      <xdr:nvSpPr>
        <xdr:cNvPr id="192" name="テキスト ボックス 191"/>
        <xdr:cNvSpPr txBox="1"/>
      </xdr:nvSpPr>
      <xdr:spPr>
        <a:xfrm>
          <a:off x="3530111" y="1285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81562</xdr:rowOff>
    </xdr:from>
    <xdr:to>
      <xdr:col>15</xdr:col>
      <xdr:colOff>101600</xdr:colOff>
      <xdr:row>77</xdr:row>
      <xdr:rowOff>11712</xdr:rowOff>
    </xdr:to>
    <xdr:sp macro="" textlink="">
      <xdr:nvSpPr>
        <xdr:cNvPr id="193" name="楕円 192"/>
        <xdr:cNvSpPr/>
      </xdr:nvSpPr>
      <xdr:spPr>
        <a:xfrm>
          <a:off x="2857500" y="1311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28239</xdr:rowOff>
    </xdr:from>
    <xdr:ext cx="534377" cy="259045"/>
    <xdr:sp macro="" textlink="">
      <xdr:nvSpPr>
        <xdr:cNvPr id="194" name="テキスト ボックス 193"/>
        <xdr:cNvSpPr txBox="1"/>
      </xdr:nvSpPr>
      <xdr:spPr>
        <a:xfrm>
          <a:off x="2641111" y="1288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163058</xdr:rowOff>
    </xdr:from>
    <xdr:to>
      <xdr:col>10</xdr:col>
      <xdr:colOff>165100</xdr:colOff>
      <xdr:row>77</xdr:row>
      <xdr:rowOff>93208</xdr:rowOff>
    </xdr:to>
    <xdr:sp macro="" textlink="">
      <xdr:nvSpPr>
        <xdr:cNvPr id="195" name="楕円 194"/>
        <xdr:cNvSpPr/>
      </xdr:nvSpPr>
      <xdr:spPr>
        <a:xfrm>
          <a:off x="1968500" y="1319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109734</xdr:rowOff>
    </xdr:from>
    <xdr:ext cx="534377" cy="259045"/>
    <xdr:sp macro="" textlink="">
      <xdr:nvSpPr>
        <xdr:cNvPr id="196" name="テキスト ボックス 195"/>
        <xdr:cNvSpPr txBox="1"/>
      </xdr:nvSpPr>
      <xdr:spPr>
        <a:xfrm>
          <a:off x="1752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169904</xdr:rowOff>
    </xdr:from>
    <xdr:to>
      <xdr:col>6</xdr:col>
      <xdr:colOff>38100</xdr:colOff>
      <xdr:row>77</xdr:row>
      <xdr:rowOff>100054</xdr:rowOff>
    </xdr:to>
    <xdr:sp macro="" textlink="">
      <xdr:nvSpPr>
        <xdr:cNvPr id="197" name="楕円 196"/>
        <xdr:cNvSpPr/>
      </xdr:nvSpPr>
      <xdr:spPr>
        <a:xfrm>
          <a:off x="1079500" y="1320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116581</xdr:rowOff>
    </xdr:from>
    <xdr:ext cx="534377" cy="259045"/>
    <xdr:sp macro="" textlink="">
      <xdr:nvSpPr>
        <xdr:cNvPr id="198" name="テキスト ボックス 197"/>
        <xdr:cNvSpPr txBox="1"/>
      </xdr:nvSpPr>
      <xdr:spPr>
        <a:xfrm>
          <a:off x="863111" y="1297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120526</xdr:rowOff>
    </xdr:from>
    <xdr:to>
      <xdr:col>24</xdr:col>
      <xdr:colOff>63500</xdr:colOff>
      <xdr:row>95</xdr:row>
      <xdr:rowOff>138328</xdr:rowOff>
    </xdr:to>
    <xdr:cxnSp macro="">
      <xdr:nvCxnSpPr>
        <xdr:cNvPr id="231" name="直線コネクタ 230"/>
        <xdr:cNvCxnSpPr/>
      </xdr:nvCxnSpPr>
      <xdr:spPr>
        <a:xfrm flipV="1">
          <a:off x="3797300" y="16408276"/>
          <a:ext cx="838200" cy="1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138328</xdr:rowOff>
    </xdr:from>
    <xdr:to>
      <xdr:col>19</xdr:col>
      <xdr:colOff>177800</xdr:colOff>
      <xdr:row>96</xdr:row>
      <xdr:rowOff>42726</xdr:rowOff>
    </xdr:to>
    <xdr:cxnSp macro="">
      <xdr:nvCxnSpPr>
        <xdr:cNvPr id="234" name="直線コネクタ 233"/>
        <xdr:cNvCxnSpPr/>
      </xdr:nvCxnSpPr>
      <xdr:spPr>
        <a:xfrm flipV="1">
          <a:off x="2908300" y="16426078"/>
          <a:ext cx="889000" cy="7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39763</xdr:rowOff>
    </xdr:from>
    <xdr:to>
      <xdr:col>15</xdr:col>
      <xdr:colOff>50800</xdr:colOff>
      <xdr:row>96</xdr:row>
      <xdr:rowOff>42726</xdr:rowOff>
    </xdr:to>
    <xdr:cxnSp macro="">
      <xdr:nvCxnSpPr>
        <xdr:cNvPr id="237" name="直線コネクタ 236"/>
        <xdr:cNvCxnSpPr/>
      </xdr:nvCxnSpPr>
      <xdr:spPr>
        <a:xfrm>
          <a:off x="2019300" y="16498963"/>
          <a:ext cx="889000" cy="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34029</xdr:rowOff>
    </xdr:from>
    <xdr:to>
      <xdr:col>10</xdr:col>
      <xdr:colOff>114300</xdr:colOff>
      <xdr:row>96</xdr:row>
      <xdr:rowOff>39763</xdr:rowOff>
    </xdr:to>
    <xdr:cxnSp macro="">
      <xdr:nvCxnSpPr>
        <xdr:cNvPr id="240" name="直線コネクタ 239"/>
        <xdr:cNvCxnSpPr/>
      </xdr:nvCxnSpPr>
      <xdr:spPr>
        <a:xfrm>
          <a:off x="1130300" y="16493229"/>
          <a:ext cx="889000" cy="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69726</xdr:rowOff>
    </xdr:from>
    <xdr:to>
      <xdr:col>24</xdr:col>
      <xdr:colOff>114300</xdr:colOff>
      <xdr:row>95</xdr:row>
      <xdr:rowOff>171326</xdr:rowOff>
    </xdr:to>
    <xdr:sp macro="" textlink="">
      <xdr:nvSpPr>
        <xdr:cNvPr id="250" name="楕円 249"/>
        <xdr:cNvSpPr/>
      </xdr:nvSpPr>
      <xdr:spPr>
        <a:xfrm>
          <a:off x="4584700" y="1635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92603</xdr:rowOff>
    </xdr:from>
    <xdr:ext cx="534377" cy="259045"/>
    <xdr:sp macro="" textlink="">
      <xdr:nvSpPr>
        <xdr:cNvPr id="251" name="扶助費該当値テキスト"/>
        <xdr:cNvSpPr txBox="1"/>
      </xdr:nvSpPr>
      <xdr:spPr>
        <a:xfrm>
          <a:off x="4686300" y="1620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87528</xdr:rowOff>
    </xdr:from>
    <xdr:to>
      <xdr:col>20</xdr:col>
      <xdr:colOff>38100</xdr:colOff>
      <xdr:row>96</xdr:row>
      <xdr:rowOff>17678</xdr:rowOff>
    </xdr:to>
    <xdr:sp macro="" textlink="">
      <xdr:nvSpPr>
        <xdr:cNvPr id="252" name="楕円 251"/>
        <xdr:cNvSpPr/>
      </xdr:nvSpPr>
      <xdr:spPr>
        <a:xfrm>
          <a:off x="3746500" y="1637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34205</xdr:rowOff>
    </xdr:from>
    <xdr:ext cx="534377" cy="259045"/>
    <xdr:sp macro="" textlink="">
      <xdr:nvSpPr>
        <xdr:cNvPr id="253" name="テキスト ボックス 252"/>
        <xdr:cNvSpPr txBox="1"/>
      </xdr:nvSpPr>
      <xdr:spPr>
        <a:xfrm>
          <a:off x="3530111" y="1615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163376</xdr:rowOff>
    </xdr:from>
    <xdr:to>
      <xdr:col>15</xdr:col>
      <xdr:colOff>101600</xdr:colOff>
      <xdr:row>96</xdr:row>
      <xdr:rowOff>93526</xdr:rowOff>
    </xdr:to>
    <xdr:sp macro="" textlink="">
      <xdr:nvSpPr>
        <xdr:cNvPr id="254" name="楕円 253"/>
        <xdr:cNvSpPr/>
      </xdr:nvSpPr>
      <xdr:spPr>
        <a:xfrm>
          <a:off x="2857500" y="1645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110053</xdr:rowOff>
    </xdr:from>
    <xdr:ext cx="534377" cy="259045"/>
    <xdr:sp macro="" textlink="">
      <xdr:nvSpPr>
        <xdr:cNvPr id="255" name="テキスト ボックス 254"/>
        <xdr:cNvSpPr txBox="1"/>
      </xdr:nvSpPr>
      <xdr:spPr>
        <a:xfrm>
          <a:off x="2641111" y="1622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160413</xdr:rowOff>
    </xdr:from>
    <xdr:to>
      <xdr:col>10</xdr:col>
      <xdr:colOff>165100</xdr:colOff>
      <xdr:row>96</xdr:row>
      <xdr:rowOff>90563</xdr:rowOff>
    </xdr:to>
    <xdr:sp macro="" textlink="">
      <xdr:nvSpPr>
        <xdr:cNvPr id="256" name="楕円 255"/>
        <xdr:cNvSpPr/>
      </xdr:nvSpPr>
      <xdr:spPr>
        <a:xfrm>
          <a:off x="1968500" y="1644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107090</xdr:rowOff>
    </xdr:from>
    <xdr:ext cx="534377" cy="259045"/>
    <xdr:sp macro="" textlink="">
      <xdr:nvSpPr>
        <xdr:cNvPr id="257" name="テキスト ボックス 256"/>
        <xdr:cNvSpPr txBox="1"/>
      </xdr:nvSpPr>
      <xdr:spPr>
        <a:xfrm>
          <a:off x="1752111" y="1622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154679</xdr:rowOff>
    </xdr:from>
    <xdr:to>
      <xdr:col>6</xdr:col>
      <xdr:colOff>38100</xdr:colOff>
      <xdr:row>96</xdr:row>
      <xdr:rowOff>84829</xdr:rowOff>
    </xdr:to>
    <xdr:sp macro="" textlink="">
      <xdr:nvSpPr>
        <xdr:cNvPr id="258" name="楕円 257"/>
        <xdr:cNvSpPr/>
      </xdr:nvSpPr>
      <xdr:spPr>
        <a:xfrm>
          <a:off x="1079500" y="1644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101356</xdr:rowOff>
    </xdr:from>
    <xdr:ext cx="534377" cy="259045"/>
    <xdr:sp macro="" textlink="">
      <xdr:nvSpPr>
        <xdr:cNvPr id="259" name="テキスト ボックス 258"/>
        <xdr:cNvSpPr txBox="1"/>
      </xdr:nvSpPr>
      <xdr:spPr>
        <a:xfrm>
          <a:off x="863111" y="1621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56864</xdr:rowOff>
    </xdr:from>
    <xdr:to>
      <xdr:col>55</xdr:col>
      <xdr:colOff>0</xdr:colOff>
      <xdr:row>37</xdr:row>
      <xdr:rowOff>64693</xdr:rowOff>
    </xdr:to>
    <xdr:cxnSp macro="">
      <xdr:nvCxnSpPr>
        <xdr:cNvPr id="290" name="直線コネクタ 289"/>
        <xdr:cNvCxnSpPr/>
      </xdr:nvCxnSpPr>
      <xdr:spPr>
        <a:xfrm flipV="1">
          <a:off x="9639300" y="6400514"/>
          <a:ext cx="8382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64693</xdr:rowOff>
    </xdr:from>
    <xdr:to>
      <xdr:col>50</xdr:col>
      <xdr:colOff>114300</xdr:colOff>
      <xdr:row>37</xdr:row>
      <xdr:rowOff>122361</xdr:rowOff>
    </xdr:to>
    <xdr:cxnSp macro="">
      <xdr:nvCxnSpPr>
        <xdr:cNvPr id="293" name="直線コネクタ 292"/>
        <xdr:cNvCxnSpPr/>
      </xdr:nvCxnSpPr>
      <xdr:spPr>
        <a:xfrm flipV="1">
          <a:off x="8750300" y="6408343"/>
          <a:ext cx="889000" cy="5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82935</xdr:rowOff>
    </xdr:from>
    <xdr:to>
      <xdr:col>45</xdr:col>
      <xdr:colOff>177800</xdr:colOff>
      <xdr:row>37</xdr:row>
      <xdr:rowOff>122361</xdr:rowOff>
    </xdr:to>
    <xdr:cxnSp macro="">
      <xdr:nvCxnSpPr>
        <xdr:cNvPr id="296" name="直線コネクタ 295"/>
        <xdr:cNvCxnSpPr/>
      </xdr:nvCxnSpPr>
      <xdr:spPr>
        <a:xfrm>
          <a:off x="7861300" y="6426585"/>
          <a:ext cx="889000" cy="3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82935</xdr:rowOff>
    </xdr:from>
    <xdr:to>
      <xdr:col>41</xdr:col>
      <xdr:colOff>50800</xdr:colOff>
      <xdr:row>37</xdr:row>
      <xdr:rowOff>118723</xdr:rowOff>
    </xdr:to>
    <xdr:cxnSp macro="">
      <xdr:nvCxnSpPr>
        <xdr:cNvPr id="299" name="直線コネクタ 298"/>
        <xdr:cNvCxnSpPr/>
      </xdr:nvCxnSpPr>
      <xdr:spPr>
        <a:xfrm flipV="1">
          <a:off x="6972300" y="6426585"/>
          <a:ext cx="889000" cy="3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54558</xdr:rowOff>
    </xdr:from>
    <xdr:ext cx="599010" cy="259045"/>
    <xdr:sp macro="" textlink="">
      <xdr:nvSpPr>
        <xdr:cNvPr id="303" name="テキスト ボックス 302"/>
        <xdr:cNvSpPr txBox="1"/>
      </xdr:nvSpPr>
      <xdr:spPr>
        <a:xfrm>
          <a:off x="6672795" y="65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6064</xdr:rowOff>
    </xdr:from>
    <xdr:to>
      <xdr:col>55</xdr:col>
      <xdr:colOff>50800</xdr:colOff>
      <xdr:row>37</xdr:row>
      <xdr:rowOff>107664</xdr:rowOff>
    </xdr:to>
    <xdr:sp macro="" textlink="">
      <xdr:nvSpPr>
        <xdr:cNvPr id="309" name="楕円 308"/>
        <xdr:cNvSpPr/>
      </xdr:nvSpPr>
      <xdr:spPr>
        <a:xfrm>
          <a:off x="10426700" y="634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28941</xdr:rowOff>
    </xdr:from>
    <xdr:ext cx="599010" cy="259045"/>
    <xdr:sp macro="" textlink="">
      <xdr:nvSpPr>
        <xdr:cNvPr id="310" name="補助費等該当値テキスト"/>
        <xdr:cNvSpPr txBox="1"/>
      </xdr:nvSpPr>
      <xdr:spPr>
        <a:xfrm>
          <a:off x="10528300" y="6201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13893</xdr:rowOff>
    </xdr:from>
    <xdr:to>
      <xdr:col>50</xdr:col>
      <xdr:colOff>165100</xdr:colOff>
      <xdr:row>37</xdr:row>
      <xdr:rowOff>115493</xdr:rowOff>
    </xdr:to>
    <xdr:sp macro="" textlink="">
      <xdr:nvSpPr>
        <xdr:cNvPr id="311" name="楕円 310"/>
        <xdr:cNvSpPr/>
      </xdr:nvSpPr>
      <xdr:spPr>
        <a:xfrm>
          <a:off x="9588500" y="635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132020</xdr:rowOff>
    </xdr:from>
    <xdr:ext cx="599010" cy="259045"/>
    <xdr:sp macro="" textlink="">
      <xdr:nvSpPr>
        <xdr:cNvPr id="312" name="テキスト ボックス 311"/>
        <xdr:cNvSpPr txBox="1"/>
      </xdr:nvSpPr>
      <xdr:spPr>
        <a:xfrm>
          <a:off x="9339795" y="613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71561</xdr:rowOff>
    </xdr:from>
    <xdr:to>
      <xdr:col>46</xdr:col>
      <xdr:colOff>38100</xdr:colOff>
      <xdr:row>38</xdr:row>
      <xdr:rowOff>1711</xdr:rowOff>
    </xdr:to>
    <xdr:sp macro="" textlink="">
      <xdr:nvSpPr>
        <xdr:cNvPr id="313" name="楕円 312"/>
        <xdr:cNvSpPr/>
      </xdr:nvSpPr>
      <xdr:spPr>
        <a:xfrm>
          <a:off x="8699500" y="641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18238</xdr:rowOff>
    </xdr:from>
    <xdr:ext cx="599010" cy="259045"/>
    <xdr:sp macro="" textlink="">
      <xdr:nvSpPr>
        <xdr:cNvPr id="314" name="テキスト ボックス 313"/>
        <xdr:cNvSpPr txBox="1"/>
      </xdr:nvSpPr>
      <xdr:spPr>
        <a:xfrm>
          <a:off x="8450795" y="619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32135</xdr:rowOff>
    </xdr:from>
    <xdr:to>
      <xdr:col>41</xdr:col>
      <xdr:colOff>101600</xdr:colOff>
      <xdr:row>37</xdr:row>
      <xdr:rowOff>133735</xdr:rowOff>
    </xdr:to>
    <xdr:sp macro="" textlink="">
      <xdr:nvSpPr>
        <xdr:cNvPr id="315" name="楕円 314"/>
        <xdr:cNvSpPr/>
      </xdr:nvSpPr>
      <xdr:spPr>
        <a:xfrm>
          <a:off x="7810500" y="637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150262</xdr:rowOff>
    </xdr:from>
    <xdr:ext cx="599010" cy="259045"/>
    <xdr:sp macro="" textlink="">
      <xdr:nvSpPr>
        <xdr:cNvPr id="316" name="テキスト ボックス 315"/>
        <xdr:cNvSpPr txBox="1"/>
      </xdr:nvSpPr>
      <xdr:spPr>
        <a:xfrm>
          <a:off x="7561795" y="615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67923</xdr:rowOff>
    </xdr:from>
    <xdr:to>
      <xdr:col>36</xdr:col>
      <xdr:colOff>165100</xdr:colOff>
      <xdr:row>37</xdr:row>
      <xdr:rowOff>169523</xdr:rowOff>
    </xdr:to>
    <xdr:sp macro="" textlink="">
      <xdr:nvSpPr>
        <xdr:cNvPr id="317" name="楕円 316"/>
        <xdr:cNvSpPr/>
      </xdr:nvSpPr>
      <xdr:spPr>
        <a:xfrm>
          <a:off x="6921500" y="641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14600</xdr:rowOff>
    </xdr:from>
    <xdr:ext cx="599010" cy="259045"/>
    <xdr:sp macro="" textlink="">
      <xdr:nvSpPr>
        <xdr:cNvPr id="318" name="テキスト ボックス 317"/>
        <xdr:cNvSpPr txBox="1"/>
      </xdr:nvSpPr>
      <xdr:spPr>
        <a:xfrm>
          <a:off x="6672795" y="618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58562</xdr:rowOff>
    </xdr:from>
    <xdr:to>
      <xdr:col>55</xdr:col>
      <xdr:colOff>0</xdr:colOff>
      <xdr:row>58</xdr:row>
      <xdr:rowOff>71248</xdr:rowOff>
    </xdr:to>
    <xdr:cxnSp macro="">
      <xdr:nvCxnSpPr>
        <xdr:cNvPr id="345" name="直線コネクタ 344"/>
        <xdr:cNvCxnSpPr/>
      </xdr:nvCxnSpPr>
      <xdr:spPr>
        <a:xfrm>
          <a:off x="9639300" y="10002662"/>
          <a:ext cx="838200" cy="1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58562</xdr:rowOff>
    </xdr:from>
    <xdr:to>
      <xdr:col>50</xdr:col>
      <xdr:colOff>114300</xdr:colOff>
      <xdr:row>58</xdr:row>
      <xdr:rowOff>88218</xdr:rowOff>
    </xdr:to>
    <xdr:cxnSp macro="">
      <xdr:nvCxnSpPr>
        <xdr:cNvPr id="348" name="直線コネクタ 347"/>
        <xdr:cNvCxnSpPr/>
      </xdr:nvCxnSpPr>
      <xdr:spPr>
        <a:xfrm flipV="1">
          <a:off x="8750300" y="10002662"/>
          <a:ext cx="889000" cy="2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36268</xdr:rowOff>
    </xdr:from>
    <xdr:to>
      <xdr:col>45</xdr:col>
      <xdr:colOff>177800</xdr:colOff>
      <xdr:row>58</xdr:row>
      <xdr:rowOff>88218</xdr:rowOff>
    </xdr:to>
    <xdr:cxnSp macro="">
      <xdr:nvCxnSpPr>
        <xdr:cNvPr id="351" name="直線コネクタ 350"/>
        <xdr:cNvCxnSpPr/>
      </xdr:nvCxnSpPr>
      <xdr:spPr>
        <a:xfrm>
          <a:off x="7861300" y="9980368"/>
          <a:ext cx="889000" cy="5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36268</xdr:rowOff>
    </xdr:from>
    <xdr:to>
      <xdr:col>41</xdr:col>
      <xdr:colOff>50800</xdr:colOff>
      <xdr:row>58</xdr:row>
      <xdr:rowOff>75624</xdr:rowOff>
    </xdr:to>
    <xdr:cxnSp macro="">
      <xdr:nvCxnSpPr>
        <xdr:cNvPr id="354" name="直線コネクタ 353"/>
        <xdr:cNvCxnSpPr/>
      </xdr:nvCxnSpPr>
      <xdr:spPr>
        <a:xfrm flipV="1">
          <a:off x="6972300" y="9980368"/>
          <a:ext cx="889000" cy="3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20448</xdr:rowOff>
    </xdr:from>
    <xdr:to>
      <xdr:col>55</xdr:col>
      <xdr:colOff>50800</xdr:colOff>
      <xdr:row>58</xdr:row>
      <xdr:rowOff>122048</xdr:rowOff>
    </xdr:to>
    <xdr:sp macro="" textlink="">
      <xdr:nvSpPr>
        <xdr:cNvPr id="364" name="楕円 363"/>
        <xdr:cNvSpPr/>
      </xdr:nvSpPr>
      <xdr:spPr>
        <a:xfrm>
          <a:off x="10426700" y="996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106825</xdr:rowOff>
    </xdr:from>
    <xdr:ext cx="599010" cy="259045"/>
    <xdr:sp macro="" textlink="">
      <xdr:nvSpPr>
        <xdr:cNvPr id="365" name="普通建設事業費該当値テキスト"/>
        <xdr:cNvSpPr txBox="1"/>
      </xdr:nvSpPr>
      <xdr:spPr>
        <a:xfrm>
          <a:off x="10528300" y="987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7762</xdr:rowOff>
    </xdr:from>
    <xdr:to>
      <xdr:col>50</xdr:col>
      <xdr:colOff>165100</xdr:colOff>
      <xdr:row>58</xdr:row>
      <xdr:rowOff>109362</xdr:rowOff>
    </xdr:to>
    <xdr:sp macro="" textlink="">
      <xdr:nvSpPr>
        <xdr:cNvPr id="366" name="楕円 365"/>
        <xdr:cNvSpPr/>
      </xdr:nvSpPr>
      <xdr:spPr>
        <a:xfrm>
          <a:off x="9588500" y="995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100489</xdr:rowOff>
    </xdr:from>
    <xdr:ext cx="599010" cy="259045"/>
    <xdr:sp macro="" textlink="">
      <xdr:nvSpPr>
        <xdr:cNvPr id="367" name="テキスト ボックス 366"/>
        <xdr:cNvSpPr txBox="1"/>
      </xdr:nvSpPr>
      <xdr:spPr>
        <a:xfrm>
          <a:off x="9339795" y="1004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37418</xdr:rowOff>
    </xdr:from>
    <xdr:to>
      <xdr:col>46</xdr:col>
      <xdr:colOff>38100</xdr:colOff>
      <xdr:row>58</xdr:row>
      <xdr:rowOff>139018</xdr:rowOff>
    </xdr:to>
    <xdr:sp macro="" textlink="">
      <xdr:nvSpPr>
        <xdr:cNvPr id="368" name="楕円 367"/>
        <xdr:cNvSpPr/>
      </xdr:nvSpPr>
      <xdr:spPr>
        <a:xfrm>
          <a:off x="8699500" y="998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130145</xdr:rowOff>
    </xdr:from>
    <xdr:ext cx="599010" cy="259045"/>
    <xdr:sp macro="" textlink="">
      <xdr:nvSpPr>
        <xdr:cNvPr id="369" name="テキスト ボックス 368"/>
        <xdr:cNvSpPr txBox="1"/>
      </xdr:nvSpPr>
      <xdr:spPr>
        <a:xfrm>
          <a:off x="8450795" y="10074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156918</xdr:rowOff>
    </xdr:from>
    <xdr:to>
      <xdr:col>41</xdr:col>
      <xdr:colOff>101600</xdr:colOff>
      <xdr:row>58</xdr:row>
      <xdr:rowOff>87068</xdr:rowOff>
    </xdr:to>
    <xdr:sp macro="" textlink="">
      <xdr:nvSpPr>
        <xdr:cNvPr id="370" name="楕円 369"/>
        <xdr:cNvSpPr/>
      </xdr:nvSpPr>
      <xdr:spPr>
        <a:xfrm>
          <a:off x="7810500" y="992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78195</xdr:rowOff>
    </xdr:from>
    <xdr:ext cx="599010" cy="259045"/>
    <xdr:sp macro="" textlink="">
      <xdr:nvSpPr>
        <xdr:cNvPr id="371" name="テキスト ボックス 370"/>
        <xdr:cNvSpPr txBox="1"/>
      </xdr:nvSpPr>
      <xdr:spPr>
        <a:xfrm>
          <a:off x="7561795" y="1002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24824</xdr:rowOff>
    </xdr:from>
    <xdr:to>
      <xdr:col>36</xdr:col>
      <xdr:colOff>165100</xdr:colOff>
      <xdr:row>58</xdr:row>
      <xdr:rowOff>126424</xdr:rowOff>
    </xdr:to>
    <xdr:sp macro="" textlink="">
      <xdr:nvSpPr>
        <xdr:cNvPr id="372" name="楕円 371"/>
        <xdr:cNvSpPr/>
      </xdr:nvSpPr>
      <xdr:spPr>
        <a:xfrm>
          <a:off x="6921500" y="99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117551</xdr:rowOff>
    </xdr:from>
    <xdr:ext cx="599010" cy="259045"/>
    <xdr:sp macro="" textlink="">
      <xdr:nvSpPr>
        <xdr:cNvPr id="373" name="テキスト ボックス 372"/>
        <xdr:cNvSpPr txBox="1"/>
      </xdr:nvSpPr>
      <xdr:spPr>
        <a:xfrm>
          <a:off x="6672795" y="1006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98879</xdr:rowOff>
    </xdr:from>
    <xdr:to>
      <xdr:col>55</xdr:col>
      <xdr:colOff>0</xdr:colOff>
      <xdr:row>79</xdr:row>
      <xdr:rowOff>98879</xdr:rowOff>
    </xdr:to>
    <xdr:cxnSp macro="">
      <xdr:nvCxnSpPr>
        <xdr:cNvPr id="404" name="直線コネクタ 403"/>
        <xdr:cNvCxnSpPr/>
      </xdr:nvCxnSpPr>
      <xdr:spPr>
        <a:xfrm>
          <a:off x="9639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98879</xdr:rowOff>
    </xdr:from>
    <xdr:to>
      <xdr:col>50</xdr:col>
      <xdr:colOff>114300</xdr:colOff>
      <xdr:row>79</xdr:row>
      <xdr:rowOff>98879</xdr:rowOff>
    </xdr:to>
    <xdr:cxnSp macro="">
      <xdr:nvCxnSpPr>
        <xdr:cNvPr id="407" name="直線コネクタ 406"/>
        <xdr:cNvCxnSpPr/>
      </xdr:nvCxnSpPr>
      <xdr:spPr>
        <a:xfrm>
          <a:off x="8750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98879</xdr:rowOff>
    </xdr:from>
    <xdr:to>
      <xdr:col>45</xdr:col>
      <xdr:colOff>177800</xdr:colOff>
      <xdr:row>79</xdr:row>
      <xdr:rowOff>98879</xdr:rowOff>
    </xdr:to>
    <xdr:cxnSp macro="">
      <xdr:nvCxnSpPr>
        <xdr:cNvPr id="410" name="直線コネクタ 409"/>
        <xdr:cNvCxnSpPr/>
      </xdr:nvCxnSpPr>
      <xdr:spPr>
        <a:xfrm>
          <a:off x="7861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20" name="楕円 419"/>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134456</xdr:rowOff>
    </xdr:from>
    <xdr:ext cx="249299" cy="259045"/>
    <xdr:sp macro="" textlink="">
      <xdr:nvSpPr>
        <xdr:cNvPr id="421" name="普通建設事業費 （ うち新規整備　）該当値テキスト"/>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48079</xdr:rowOff>
    </xdr:from>
    <xdr:to>
      <xdr:col>50</xdr:col>
      <xdr:colOff>165100</xdr:colOff>
      <xdr:row>79</xdr:row>
      <xdr:rowOff>149679</xdr:rowOff>
    </xdr:to>
    <xdr:sp macro="" textlink="">
      <xdr:nvSpPr>
        <xdr:cNvPr id="422" name="楕円 421"/>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140806</xdr:rowOff>
    </xdr:from>
    <xdr:ext cx="249299" cy="259045"/>
    <xdr:sp macro="" textlink="">
      <xdr:nvSpPr>
        <xdr:cNvPr id="423" name="テキスト ボックス 422"/>
        <xdr:cNvSpPr txBox="1"/>
      </xdr:nvSpPr>
      <xdr:spPr>
        <a:xfrm>
          <a:off x="9514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24" name="楕円 423"/>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25" name="テキスト ボックス 424"/>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26" name="楕円 425"/>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27" name="テキスト ボックス 426"/>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95765</xdr:rowOff>
    </xdr:from>
    <xdr:to>
      <xdr:col>55</xdr:col>
      <xdr:colOff>0</xdr:colOff>
      <xdr:row>97</xdr:row>
      <xdr:rowOff>113061</xdr:rowOff>
    </xdr:to>
    <xdr:cxnSp macro="">
      <xdr:nvCxnSpPr>
        <xdr:cNvPr id="452" name="直線コネクタ 451"/>
        <xdr:cNvCxnSpPr/>
      </xdr:nvCxnSpPr>
      <xdr:spPr>
        <a:xfrm>
          <a:off x="9639300" y="16726415"/>
          <a:ext cx="838200" cy="1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95765</xdr:rowOff>
    </xdr:from>
    <xdr:to>
      <xdr:col>50</xdr:col>
      <xdr:colOff>114300</xdr:colOff>
      <xdr:row>97</xdr:row>
      <xdr:rowOff>133361</xdr:rowOff>
    </xdr:to>
    <xdr:cxnSp macro="">
      <xdr:nvCxnSpPr>
        <xdr:cNvPr id="455" name="直線コネクタ 454"/>
        <xdr:cNvCxnSpPr/>
      </xdr:nvCxnSpPr>
      <xdr:spPr>
        <a:xfrm flipV="1">
          <a:off x="8750300" y="16726415"/>
          <a:ext cx="889000" cy="3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7" name="テキスト ボックス 456"/>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69152</xdr:rowOff>
    </xdr:from>
    <xdr:to>
      <xdr:col>45</xdr:col>
      <xdr:colOff>177800</xdr:colOff>
      <xdr:row>97</xdr:row>
      <xdr:rowOff>133361</xdr:rowOff>
    </xdr:to>
    <xdr:cxnSp macro="">
      <xdr:nvCxnSpPr>
        <xdr:cNvPr id="458" name="直線コネクタ 457"/>
        <xdr:cNvCxnSpPr/>
      </xdr:nvCxnSpPr>
      <xdr:spPr>
        <a:xfrm>
          <a:off x="7861300" y="16699802"/>
          <a:ext cx="889000" cy="6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163081</xdr:rowOff>
    </xdr:from>
    <xdr:ext cx="599010" cy="259045"/>
    <xdr:sp macro="" textlink="">
      <xdr:nvSpPr>
        <xdr:cNvPr id="462" name="テキスト ボックス 461"/>
        <xdr:cNvSpPr txBox="1"/>
      </xdr:nvSpPr>
      <xdr:spPr>
        <a:xfrm>
          <a:off x="7561795" y="1679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62261</xdr:rowOff>
    </xdr:from>
    <xdr:to>
      <xdr:col>55</xdr:col>
      <xdr:colOff>50800</xdr:colOff>
      <xdr:row>97</xdr:row>
      <xdr:rowOff>163861</xdr:rowOff>
    </xdr:to>
    <xdr:sp macro="" textlink="">
      <xdr:nvSpPr>
        <xdr:cNvPr id="468" name="楕円 467"/>
        <xdr:cNvSpPr/>
      </xdr:nvSpPr>
      <xdr:spPr>
        <a:xfrm>
          <a:off x="10426700" y="166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34926</xdr:rowOff>
    </xdr:from>
    <xdr:ext cx="599010" cy="259045"/>
    <xdr:sp macro="" textlink="">
      <xdr:nvSpPr>
        <xdr:cNvPr id="469" name="普通建設事業費 （ うち更新整備　）該当値テキスト"/>
        <xdr:cNvSpPr txBox="1"/>
      </xdr:nvSpPr>
      <xdr:spPr>
        <a:xfrm>
          <a:off x="10528300" y="1666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44965</xdr:rowOff>
    </xdr:from>
    <xdr:to>
      <xdr:col>50</xdr:col>
      <xdr:colOff>165100</xdr:colOff>
      <xdr:row>97</xdr:row>
      <xdr:rowOff>146565</xdr:rowOff>
    </xdr:to>
    <xdr:sp macro="" textlink="">
      <xdr:nvSpPr>
        <xdr:cNvPr id="470" name="楕円 469"/>
        <xdr:cNvSpPr/>
      </xdr:nvSpPr>
      <xdr:spPr>
        <a:xfrm>
          <a:off x="9588500" y="1667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163092</xdr:rowOff>
    </xdr:from>
    <xdr:ext cx="599010" cy="259045"/>
    <xdr:sp macro="" textlink="">
      <xdr:nvSpPr>
        <xdr:cNvPr id="471" name="テキスト ボックス 470"/>
        <xdr:cNvSpPr txBox="1"/>
      </xdr:nvSpPr>
      <xdr:spPr>
        <a:xfrm>
          <a:off x="9339795" y="1645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82561</xdr:rowOff>
    </xdr:from>
    <xdr:to>
      <xdr:col>46</xdr:col>
      <xdr:colOff>38100</xdr:colOff>
      <xdr:row>98</xdr:row>
      <xdr:rowOff>12711</xdr:rowOff>
    </xdr:to>
    <xdr:sp macro="" textlink="">
      <xdr:nvSpPr>
        <xdr:cNvPr id="472" name="楕円 471"/>
        <xdr:cNvSpPr/>
      </xdr:nvSpPr>
      <xdr:spPr>
        <a:xfrm>
          <a:off x="8699500" y="1671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3838</xdr:rowOff>
    </xdr:from>
    <xdr:ext cx="599010" cy="259045"/>
    <xdr:sp macro="" textlink="">
      <xdr:nvSpPr>
        <xdr:cNvPr id="473" name="テキスト ボックス 472"/>
        <xdr:cNvSpPr txBox="1"/>
      </xdr:nvSpPr>
      <xdr:spPr>
        <a:xfrm>
          <a:off x="8450795" y="16805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18352</xdr:rowOff>
    </xdr:from>
    <xdr:to>
      <xdr:col>41</xdr:col>
      <xdr:colOff>101600</xdr:colOff>
      <xdr:row>97</xdr:row>
      <xdr:rowOff>119952</xdr:rowOff>
    </xdr:to>
    <xdr:sp macro="" textlink="">
      <xdr:nvSpPr>
        <xdr:cNvPr id="474" name="楕円 473"/>
        <xdr:cNvSpPr/>
      </xdr:nvSpPr>
      <xdr:spPr>
        <a:xfrm>
          <a:off x="7810500" y="1664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136479</xdr:rowOff>
    </xdr:from>
    <xdr:ext cx="599010" cy="259045"/>
    <xdr:sp macro="" textlink="">
      <xdr:nvSpPr>
        <xdr:cNvPr id="475" name="テキスト ボックス 474"/>
        <xdr:cNvSpPr txBox="1"/>
      </xdr:nvSpPr>
      <xdr:spPr>
        <a:xfrm>
          <a:off x="7561795" y="16424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61816</xdr:rowOff>
    </xdr:from>
    <xdr:to>
      <xdr:col>85</xdr:col>
      <xdr:colOff>127000</xdr:colOff>
      <xdr:row>38</xdr:row>
      <xdr:rowOff>72804</xdr:rowOff>
    </xdr:to>
    <xdr:cxnSp macro="">
      <xdr:nvCxnSpPr>
        <xdr:cNvPr id="504" name="直線コネクタ 503"/>
        <xdr:cNvCxnSpPr/>
      </xdr:nvCxnSpPr>
      <xdr:spPr>
        <a:xfrm>
          <a:off x="15481300" y="6576916"/>
          <a:ext cx="838200" cy="1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78959</xdr:rowOff>
    </xdr:from>
    <xdr:ext cx="534377" cy="259045"/>
    <xdr:sp macro="" textlink="">
      <xdr:nvSpPr>
        <xdr:cNvPr id="505" name="災害復旧事業費平均値テキスト"/>
        <xdr:cNvSpPr txBox="1"/>
      </xdr:nvSpPr>
      <xdr:spPr>
        <a:xfrm>
          <a:off x="16370300" y="659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61816</xdr:rowOff>
    </xdr:from>
    <xdr:to>
      <xdr:col>81</xdr:col>
      <xdr:colOff>50800</xdr:colOff>
      <xdr:row>39</xdr:row>
      <xdr:rowOff>985</xdr:rowOff>
    </xdr:to>
    <xdr:cxnSp macro="">
      <xdr:nvCxnSpPr>
        <xdr:cNvPr id="507" name="直線コネクタ 506"/>
        <xdr:cNvCxnSpPr/>
      </xdr:nvCxnSpPr>
      <xdr:spPr>
        <a:xfrm flipV="1">
          <a:off x="14592300" y="6576916"/>
          <a:ext cx="889000" cy="11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15481</xdr:rowOff>
    </xdr:from>
    <xdr:ext cx="534377" cy="259045"/>
    <xdr:sp macro="" textlink="">
      <xdr:nvSpPr>
        <xdr:cNvPr id="509" name="テキスト ボックス 508"/>
        <xdr:cNvSpPr txBox="1"/>
      </xdr:nvSpPr>
      <xdr:spPr>
        <a:xfrm>
          <a:off x="15214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146181</xdr:rowOff>
    </xdr:from>
    <xdr:to>
      <xdr:col>76</xdr:col>
      <xdr:colOff>114300</xdr:colOff>
      <xdr:row>39</xdr:row>
      <xdr:rowOff>985</xdr:rowOff>
    </xdr:to>
    <xdr:cxnSp macro="">
      <xdr:nvCxnSpPr>
        <xdr:cNvPr id="510" name="直線コネクタ 509"/>
        <xdr:cNvCxnSpPr/>
      </xdr:nvCxnSpPr>
      <xdr:spPr>
        <a:xfrm>
          <a:off x="13703300" y="6661281"/>
          <a:ext cx="889000" cy="2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146181</xdr:rowOff>
    </xdr:from>
    <xdr:to>
      <xdr:col>71</xdr:col>
      <xdr:colOff>177800</xdr:colOff>
      <xdr:row>39</xdr:row>
      <xdr:rowOff>42077</xdr:rowOff>
    </xdr:to>
    <xdr:cxnSp macro="">
      <xdr:nvCxnSpPr>
        <xdr:cNvPr id="513" name="直線コネクタ 512"/>
        <xdr:cNvCxnSpPr/>
      </xdr:nvCxnSpPr>
      <xdr:spPr>
        <a:xfrm flipV="1">
          <a:off x="12814300" y="6661281"/>
          <a:ext cx="889000" cy="6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17301</xdr:rowOff>
    </xdr:from>
    <xdr:ext cx="534377" cy="259045"/>
    <xdr:sp macro="" textlink="">
      <xdr:nvSpPr>
        <xdr:cNvPr id="515" name="テキスト ボックス 514"/>
        <xdr:cNvSpPr txBox="1"/>
      </xdr:nvSpPr>
      <xdr:spPr>
        <a:xfrm>
          <a:off x="13436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22004</xdr:rowOff>
    </xdr:from>
    <xdr:to>
      <xdr:col>85</xdr:col>
      <xdr:colOff>177800</xdr:colOff>
      <xdr:row>38</xdr:row>
      <xdr:rowOff>123604</xdr:rowOff>
    </xdr:to>
    <xdr:sp macro="" textlink="">
      <xdr:nvSpPr>
        <xdr:cNvPr id="523" name="楕円 522"/>
        <xdr:cNvSpPr/>
      </xdr:nvSpPr>
      <xdr:spPr>
        <a:xfrm>
          <a:off x="16268700" y="65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44881</xdr:rowOff>
    </xdr:from>
    <xdr:ext cx="534377" cy="259045"/>
    <xdr:sp macro="" textlink="">
      <xdr:nvSpPr>
        <xdr:cNvPr id="524" name="災害復旧事業費該当値テキスト"/>
        <xdr:cNvSpPr txBox="1"/>
      </xdr:nvSpPr>
      <xdr:spPr>
        <a:xfrm>
          <a:off x="16370300" y="638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11016</xdr:rowOff>
    </xdr:from>
    <xdr:to>
      <xdr:col>81</xdr:col>
      <xdr:colOff>101600</xdr:colOff>
      <xdr:row>38</xdr:row>
      <xdr:rowOff>112616</xdr:rowOff>
    </xdr:to>
    <xdr:sp macro="" textlink="">
      <xdr:nvSpPr>
        <xdr:cNvPr id="525" name="楕円 524"/>
        <xdr:cNvSpPr/>
      </xdr:nvSpPr>
      <xdr:spPr>
        <a:xfrm>
          <a:off x="15430500" y="652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129143</xdr:rowOff>
    </xdr:from>
    <xdr:ext cx="534377" cy="259045"/>
    <xdr:sp macro="" textlink="">
      <xdr:nvSpPr>
        <xdr:cNvPr id="526" name="テキスト ボックス 525"/>
        <xdr:cNvSpPr txBox="1"/>
      </xdr:nvSpPr>
      <xdr:spPr>
        <a:xfrm>
          <a:off x="15214111" y="630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121635</xdr:rowOff>
    </xdr:from>
    <xdr:to>
      <xdr:col>76</xdr:col>
      <xdr:colOff>165100</xdr:colOff>
      <xdr:row>39</xdr:row>
      <xdr:rowOff>51785</xdr:rowOff>
    </xdr:to>
    <xdr:sp macro="" textlink="">
      <xdr:nvSpPr>
        <xdr:cNvPr id="527" name="楕円 526"/>
        <xdr:cNvSpPr/>
      </xdr:nvSpPr>
      <xdr:spPr>
        <a:xfrm>
          <a:off x="14541500" y="663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42912</xdr:rowOff>
    </xdr:from>
    <xdr:ext cx="534377" cy="259045"/>
    <xdr:sp macro="" textlink="">
      <xdr:nvSpPr>
        <xdr:cNvPr id="528" name="テキスト ボックス 527"/>
        <xdr:cNvSpPr txBox="1"/>
      </xdr:nvSpPr>
      <xdr:spPr>
        <a:xfrm>
          <a:off x="14325111" y="672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95381</xdr:rowOff>
    </xdr:from>
    <xdr:to>
      <xdr:col>72</xdr:col>
      <xdr:colOff>38100</xdr:colOff>
      <xdr:row>39</xdr:row>
      <xdr:rowOff>25531</xdr:rowOff>
    </xdr:to>
    <xdr:sp macro="" textlink="">
      <xdr:nvSpPr>
        <xdr:cNvPr id="529" name="楕円 528"/>
        <xdr:cNvSpPr/>
      </xdr:nvSpPr>
      <xdr:spPr>
        <a:xfrm>
          <a:off x="13652500" y="661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42058</xdr:rowOff>
    </xdr:from>
    <xdr:ext cx="534377" cy="259045"/>
    <xdr:sp macro="" textlink="">
      <xdr:nvSpPr>
        <xdr:cNvPr id="530" name="テキスト ボックス 529"/>
        <xdr:cNvSpPr txBox="1"/>
      </xdr:nvSpPr>
      <xdr:spPr>
        <a:xfrm>
          <a:off x="13436111" y="638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162727</xdr:rowOff>
    </xdr:from>
    <xdr:to>
      <xdr:col>67</xdr:col>
      <xdr:colOff>101600</xdr:colOff>
      <xdr:row>39</xdr:row>
      <xdr:rowOff>92877</xdr:rowOff>
    </xdr:to>
    <xdr:sp macro="" textlink="">
      <xdr:nvSpPr>
        <xdr:cNvPr id="531" name="楕円 530"/>
        <xdr:cNvSpPr/>
      </xdr:nvSpPr>
      <xdr:spPr>
        <a:xfrm>
          <a:off x="12763500" y="667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84004</xdr:rowOff>
    </xdr:from>
    <xdr:ext cx="378565" cy="259045"/>
    <xdr:sp macro="" textlink="">
      <xdr:nvSpPr>
        <xdr:cNvPr id="532" name="テキスト ボックス 531"/>
        <xdr:cNvSpPr txBox="1"/>
      </xdr:nvSpPr>
      <xdr:spPr>
        <a:xfrm>
          <a:off x="12625017" y="677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5559</xdr:rowOff>
    </xdr:from>
    <xdr:to>
      <xdr:col>85</xdr:col>
      <xdr:colOff>127000</xdr:colOff>
      <xdr:row>78</xdr:row>
      <xdr:rowOff>12368</xdr:rowOff>
    </xdr:to>
    <xdr:cxnSp macro="">
      <xdr:nvCxnSpPr>
        <xdr:cNvPr id="616" name="直線コネクタ 615"/>
        <xdr:cNvCxnSpPr/>
      </xdr:nvCxnSpPr>
      <xdr:spPr>
        <a:xfrm flipV="1">
          <a:off x="15481300" y="13378659"/>
          <a:ext cx="8382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12368</xdr:rowOff>
    </xdr:from>
    <xdr:to>
      <xdr:col>81</xdr:col>
      <xdr:colOff>50800</xdr:colOff>
      <xdr:row>78</xdr:row>
      <xdr:rowOff>21983</xdr:rowOff>
    </xdr:to>
    <xdr:cxnSp macro="">
      <xdr:nvCxnSpPr>
        <xdr:cNvPr id="619" name="直線コネクタ 618"/>
        <xdr:cNvCxnSpPr/>
      </xdr:nvCxnSpPr>
      <xdr:spPr>
        <a:xfrm flipV="1">
          <a:off x="14592300" y="13385468"/>
          <a:ext cx="889000" cy="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115931</xdr:rowOff>
    </xdr:from>
    <xdr:to>
      <xdr:col>76</xdr:col>
      <xdr:colOff>114300</xdr:colOff>
      <xdr:row>78</xdr:row>
      <xdr:rowOff>21983</xdr:rowOff>
    </xdr:to>
    <xdr:cxnSp macro="">
      <xdr:nvCxnSpPr>
        <xdr:cNvPr id="622" name="直線コネクタ 621"/>
        <xdr:cNvCxnSpPr/>
      </xdr:nvCxnSpPr>
      <xdr:spPr>
        <a:xfrm>
          <a:off x="13703300" y="13317581"/>
          <a:ext cx="889000" cy="7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115931</xdr:rowOff>
    </xdr:from>
    <xdr:to>
      <xdr:col>71</xdr:col>
      <xdr:colOff>177800</xdr:colOff>
      <xdr:row>77</xdr:row>
      <xdr:rowOff>117551</xdr:rowOff>
    </xdr:to>
    <xdr:cxnSp macro="">
      <xdr:nvCxnSpPr>
        <xdr:cNvPr id="625" name="直線コネクタ 624"/>
        <xdr:cNvCxnSpPr/>
      </xdr:nvCxnSpPr>
      <xdr:spPr>
        <a:xfrm flipV="1">
          <a:off x="12814300" y="13317581"/>
          <a:ext cx="8890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126209</xdr:rowOff>
    </xdr:from>
    <xdr:to>
      <xdr:col>85</xdr:col>
      <xdr:colOff>177800</xdr:colOff>
      <xdr:row>78</xdr:row>
      <xdr:rowOff>56359</xdr:rowOff>
    </xdr:to>
    <xdr:sp macro="" textlink="">
      <xdr:nvSpPr>
        <xdr:cNvPr id="635" name="楕円 634"/>
        <xdr:cNvSpPr/>
      </xdr:nvSpPr>
      <xdr:spPr>
        <a:xfrm>
          <a:off x="16268700" y="1332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104636</xdr:rowOff>
    </xdr:from>
    <xdr:ext cx="599010" cy="259045"/>
    <xdr:sp macro="" textlink="">
      <xdr:nvSpPr>
        <xdr:cNvPr id="636" name="公債費該当値テキスト"/>
        <xdr:cNvSpPr txBox="1"/>
      </xdr:nvSpPr>
      <xdr:spPr>
        <a:xfrm>
          <a:off x="16370300" y="1330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133018</xdr:rowOff>
    </xdr:from>
    <xdr:to>
      <xdr:col>81</xdr:col>
      <xdr:colOff>101600</xdr:colOff>
      <xdr:row>78</xdr:row>
      <xdr:rowOff>63168</xdr:rowOff>
    </xdr:to>
    <xdr:sp macro="" textlink="">
      <xdr:nvSpPr>
        <xdr:cNvPr id="637" name="楕円 636"/>
        <xdr:cNvSpPr/>
      </xdr:nvSpPr>
      <xdr:spPr>
        <a:xfrm>
          <a:off x="15430500" y="1333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54295</xdr:rowOff>
    </xdr:from>
    <xdr:ext cx="599010" cy="259045"/>
    <xdr:sp macro="" textlink="">
      <xdr:nvSpPr>
        <xdr:cNvPr id="638" name="テキスト ボックス 637"/>
        <xdr:cNvSpPr txBox="1"/>
      </xdr:nvSpPr>
      <xdr:spPr>
        <a:xfrm>
          <a:off x="15181795" y="13427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142633</xdr:rowOff>
    </xdr:from>
    <xdr:to>
      <xdr:col>76</xdr:col>
      <xdr:colOff>165100</xdr:colOff>
      <xdr:row>78</xdr:row>
      <xdr:rowOff>72783</xdr:rowOff>
    </xdr:to>
    <xdr:sp macro="" textlink="">
      <xdr:nvSpPr>
        <xdr:cNvPr id="639" name="楕円 638"/>
        <xdr:cNvSpPr/>
      </xdr:nvSpPr>
      <xdr:spPr>
        <a:xfrm>
          <a:off x="14541500" y="1334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63910</xdr:rowOff>
    </xdr:from>
    <xdr:ext cx="599010" cy="259045"/>
    <xdr:sp macro="" textlink="">
      <xdr:nvSpPr>
        <xdr:cNvPr id="640" name="テキスト ボックス 639"/>
        <xdr:cNvSpPr txBox="1"/>
      </xdr:nvSpPr>
      <xdr:spPr>
        <a:xfrm>
          <a:off x="14292795" y="1343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65131</xdr:rowOff>
    </xdr:from>
    <xdr:to>
      <xdr:col>72</xdr:col>
      <xdr:colOff>38100</xdr:colOff>
      <xdr:row>77</xdr:row>
      <xdr:rowOff>166731</xdr:rowOff>
    </xdr:to>
    <xdr:sp macro="" textlink="">
      <xdr:nvSpPr>
        <xdr:cNvPr id="641" name="楕円 640"/>
        <xdr:cNvSpPr/>
      </xdr:nvSpPr>
      <xdr:spPr>
        <a:xfrm>
          <a:off x="13652500" y="1326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157858</xdr:rowOff>
    </xdr:from>
    <xdr:ext cx="599010" cy="259045"/>
    <xdr:sp macro="" textlink="">
      <xdr:nvSpPr>
        <xdr:cNvPr id="642" name="テキスト ボックス 641"/>
        <xdr:cNvSpPr txBox="1"/>
      </xdr:nvSpPr>
      <xdr:spPr>
        <a:xfrm>
          <a:off x="13403795" y="13359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66751</xdr:rowOff>
    </xdr:from>
    <xdr:to>
      <xdr:col>67</xdr:col>
      <xdr:colOff>101600</xdr:colOff>
      <xdr:row>77</xdr:row>
      <xdr:rowOff>168351</xdr:rowOff>
    </xdr:to>
    <xdr:sp macro="" textlink="">
      <xdr:nvSpPr>
        <xdr:cNvPr id="643" name="楕円 642"/>
        <xdr:cNvSpPr/>
      </xdr:nvSpPr>
      <xdr:spPr>
        <a:xfrm>
          <a:off x="12763500" y="1326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159478</xdr:rowOff>
    </xdr:from>
    <xdr:ext cx="599010" cy="259045"/>
    <xdr:sp macro="" textlink="">
      <xdr:nvSpPr>
        <xdr:cNvPr id="644" name="テキスト ボックス 643"/>
        <xdr:cNvSpPr txBox="1"/>
      </xdr:nvSpPr>
      <xdr:spPr>
        <a:xfrm>
          <a:off x="12514795" y="13361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125395</xdr:rowOff>
    </xdr:from>
    <xdr:to>
      <xdr:col>85</xdr:col>
      <xdr:colOff>127000</xdr:colOff>
      <xdr:row>98</xdr:row>
      <xdr:rowOff>128042</xdr:rowOff>
    </xdr:to>
    <xdr:cxnSp macro="">
      <xdr:nvCxnSpPr>
        <xdr:cNvPr id="671" name="直線コネクタ 670"/>
        <xdr:cNvCxnSpPr/>
      </xdr:nvCxnSpPr>
      <xdr:spPr>
        <a:xfrm flipV="1">
          <a:off x="15481300" y="16927495"/>
          <a:ext cx="838200" cy="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61573</xdr:rowOff>
    </xdr:from>
    <xdr:to>
      <xdr:col>81</xdr:col>
      <xdr:colOff>50800</xdr:colOff>
      <xdr:row>98</xdr:row>
      <xdr:rowOff>128042</xdr:rowOff>
    </xdr:to>
    <xdr:cxnSp macro="">
      <xdr:nvCxnSpPr>
        <xdr:cNvPr id="674" name="直線コネクタ 673"/>
        <xdr:cNvCxnSpPr/>
      </xdr:nvCxnSpPr>
      <xdr:spPr>
        <a:xfrm>
          <a:off x="14592300" y="16863673"/>
          <a:ext cx="889000" cy="6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61573</xdr:rowOff>
    </xdr:from>
    <xdr:to>
      <xdr:col>76</xdr:col>
      <xdr:colOff>114300</xdr:colOff>
      <xdr:row>98</xdr:row>
      <xdr:rowOff>128147</xdr:rowOff>
    </xdr:to>
    <xdr:cxnSp macro="">
      <xdr:nvCxnSpPr>
        <xdr:cNvPr id="677" name="直線コネクタ 676"/>
        <xdr:cNvCxnSpPr/>
      </xdr:nvCxnSpPr>
      <xdr:spPr>
        <a:xfrm flipV="1">
          <a:off x="13703300" y="16863673"/>
          <a:ext cx="889000" cy="6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9" name="テキスト ボックス 678"/>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128147</xdr:rowOff>
    </xdr:from>
    <xdr:to>
      <xdr:col>71</xdr:col>
      <xdr:colOff>177800</xdr:colOff>
      <xdr:row>98</xdr:row>
      <xdr:rowOff>138995</xdr:rowOff>
    </xdr:to>
    <xdr:cxnSp macro="">
      <xdr:nvCxnSpPr>
        <xdr:cNvPr id="680" name="直線コネクタ 679"/>
        <xdr:cNvCxnSpPr/>
      </xdr:nvCxnSpPr>
      <xdr:spPr>
        <a:xfrm flipV="1">
          <a:off x="12814300" y="16930247"/>
          <a:ext cx="889000" cy="1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74595</xdr:rowOff>
    </xdr:from>
    <xdr:to>
      <xdr:col>85</xdr:col>
      <xdr:colOff>177800</xdr:colOff>
      <xdr:row>99</xdr:row>
      <xdr:rowOff>4745</xdr:rowOff>
    </xdr:to>
    <xdr:sp macro="" textlink="">
      <xdr:nvSpPr>
        <xdr:cNvPr id="690" name="楕円 689"/>
        <xdr:cNvSpPr/>
      </xdr:nvSpPr>
      <xdr:spPr>
        <a:xfrm>
          <a:off x="16268700" y="168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164456</xdr:rowOff>
    </xdr:from>
    <xdr:ext cx="534377" cy="259045"/>
    <xdr:sp macro="" textlink="">
      <xdr:nvSpPr>
        <xdr:cNvPr id="691" name="積立金該当値テキスト"/>
        <xdr:cNvSpPr txBox="1"/>
      </xdr:nvSpPr>
      <xdr:spPr>
        <a:xfrm>
          <a:off x="16370300" y="1679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77242</xdr:rowOff>
    </xdr:from>
    <xdr:to>
      <xdr:col>81</xdr:col>
      <xdr:colOff>101600</xdr:colOff>
      <xdr:row>99</xdr:row>
      <xdr:rowOff>7392</xdr:rowOff>
    </xdr:to>
    <xdr:sp macro="" textlink="">
      <xdr:nvSpPr>
        <xdr:cNvPr id="692" name="楕円 691"/>
        <xdr:cNvSpPr/>
      </xdr:nvSpPr>
      <xdr:spPr>
        <a:xfrm>
          <a:off x="15430500" y="1687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169969</xdr:rowOff>
    </xdr:from>
    <xdr:ext cx="534377" cy="259045"/>
    <xdr:sp macro="" textlink="">
      <xdr:nvSpPr>
        <xdr:cNvPr id="693" name="テキスト ボックス 692"/>
        <xdr:cNvSpPr txBox="1"/>
      </xdr:nvSpPr>
      <xdr:spPr>
        <a:xfrm>
          <a:off x="15214111" y="1697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10773</xdr:rowOff>
    </xdr:from>
    <xdr:to>
      <xdr:col>76</xdr:col>
      <xdr:colOff>165100</xdr:colOff>
      <xdr:row>98</xdr:row>
      <xdr:rowOff>112373</xdr:rowOff>
    </xdr:to>
    <xdr:sp macro="" textlink="">
      <xdr:nvSpPr>
        <xdr:cNvPr id="694" name="楕円 693"/>
        <xdr:cNvSpPr/>
      </xdr:nvSpPr>
      <xdr:spPr>
        <a:xfrm>
          <a:off x="14541500" y="1681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128900</xdr:rowOff>
    </xdr:from>
    <xdr:ext cx="534377" cy="259045"/>
    <xdr:sp macro="" textlink="">
      <xdr:nvSpPr>
        <xdr:cNvPr id="695" name="テキスト ボックス 694"/>
        <xdr:cNvSpPr txBox="1"/>
      </xdr:nvSpPr>
      <xdr:spPr>
        <a:xfrm>
          <a:off x="14325111" y="1658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77347</xdr:rowOff>
    </xdr:from>
    <xdr:to>
      <xdr:col>72</xdr:col>
      <xdr:colOff>38100</xdr:colOff>
      <xdr:row>99</xdr:row>
      <xdr:rowOff>7497</xdr:rowOff>
    </xdr:to>
    <xdr:sp macro="" textlink="">
      <xdr:nvSpPr>
        <xdr:cNvPr id="696" name="楕円 695"/>
        <xdr:cNvSpPr/>
      </xdr:nvSpPr>
      <xdr:spPr>
        <a:xfrm>
          <a:off x="13652500" y="1687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170074</xdr:rowOff>
    </xdr:from>
    <xdr:ext cx="534377" cy="259045"/>
    <xdr:sp macro="" textlink="">
      <xdr:nvSpPr>
        <xdr:cNvPr id="697" name="テキスト ボックス 696"/>
        <xdr:cNvSpPr txBox="1"/>
      </xdr:nvSpPr>
      <xdr:spPr>
        <a:xfrm>
          <a:off x="13436111" y="1697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88195</xdr:rowOff>
    </xdr:from>
    <xdr:to>
      <xdr:col>67</xdr:col>
      <xdr:colOff>101600</xdr:colOff>
      <xdr:row>99</xdr:row>
      <xdr:rowOff>18345</xdr:rowOff>
    </xdr:to>
    <xdr:sp macro="" textlink="">
      <xdr:nvSpPr>
        <xdr:cNvPr id="698" name="楕円 697"/>
        <xdr:cNvSpPr/>
      </xdr:nvSpPr>
      <xdr:spPr>
        <a:xfrm>
          <a:off x="12763500" y="1689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9472</xdr:rowOff>
    </xdr:from>
    <xdr:ext cx="378565" cy="259045"/>
    <xdr:sp macro="" textlink="">
      <xdr:nvSpPr>
        <xdr:cNvPr id="699" name="テキスト ボックス 698"/>
        <xdr:cNvSpPr txBox="1"/>
      </xdr:nvSpPr>
      <xdr:spPr>
        <a:xfrm>
          <a:off x="12625017" y="16983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127790</xdr:rowOff>
    </xdr:from>
    <xdr:to>
      <xdr:col>116</xdr:col>
      <xdr:colOff>63500</xdr:colOff>
      <xdr:row>38</xdr:row>
      <xdr:rowOff>135448</xdr:rowOff>
    </xdr:to>
    <xdr:cxnSp macro="">
      <xdr:nvCxnSpPr>
        <xdr:cNvPr id="726" name="直線コネクタ 725"/>
        <xdr:cNvCxnSpPr/>
      </xdr:nvCxnSpPr>
      <xdr:spPr>
        <a:xfrm flipV="1">
          <a:off x="21323300" y="6642890"/>
          <a:ext cx="8382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131150</xdr:rowOff>
    </xdr:from>
    <xdr:to>
      <xdr:col>111</xdr:col>
      <xdr:colOff>177800</xdr:colOff>
      <xdr:row>38</xdr:row>
      <xdr:rowOff>135448</xdr:rowOff>
    </xdr:to>
    <xdr:cxnSp macro="">
      <xdr:nvCxnSpPr>
        <xdr:cNvPr id="729" name="直線コネクタ 728"/>
        <xdr:cNvCxnSpPr/>
      </xdr:nvCxnSpPr>
      <xdr:spPr>
        <a:xfrm>
          <a:off x="20434300" y="6646250"/>
          <a:ext cx="8890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126647</xdr:rowOff>
    </xdr:from>
    <xdr:to>
      <xdr:col>107</xdr:col>
      <xdr:colOff>50800</xdr:colOff>
      <xdr:row>38</xdr:row>
      <xdr:rowOff>131150</xdr:rowOff>
    </xdr:to>
    <xdr:cxnSp macro="">
      <xdr:nvCxnSpPr>
        <xdr:cNvPr id="732" name="直線コネクタ 731"/>
        <xdr:cNvCxnSpPr/>
      </xdr:nvCxnSpPr>
      <xdr:spPr>
        <a:xfrm>
          <a:off x="19545300" y="6641747"/>
          <a:ext cx="8890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126373</xdr:rowOff>
    </xdr:from>
    <xdr:to>
      <xdr:col>102</xdr:col>
      <xdr:colOff>114300</xdr:colOff>
      <xdr:row>38</xdr:row>
      <xdr:rowOff>126647</xdr:rowOff>
    </xdr:to>
    <xdr:cxnSp macro="">
      <xdr:nvCxnSpPr>
        <xdr:cNvPr id="735" name="直線コネクタ 734"/>
        <xdr:cNvCxnSpPr/>
      </xdr:nvCxnSpPr>
      <xdr:spPr>
        <a:xfrm>
          <a:off x="18656300" y="6641473"/>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76990</xdr:rowOff>
    </xdr:from>
    <xdr:to>
      <xdr:col>116</xdr:col>
      <xdr:colOff>114300</xdr:colOff>
      <xdr:row>39</xdr:row>
      <xdr:rowOff>7140</xdr:rowOff>
    </xdr:to>
    <xdr:sp macro="" textlink="">
      <xdr:nvSpPr>
        <xdr:cNvPr id="745" name="楕円 744"/>
        <xdr:cNvSpPr/>
      </xdr:nvSpPr>
      <xdr:spPr>
        <a:xfrm>
          <a:off x="22110700" y="659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378565" cy="259045"/>
    <xdr:sp macro="" textlink="">
      <xdr:nvSpPr>
        <xdr:cNvPr id="746" name="投資及び出資金該当値テキスト"/>
        <xdr:cNvSpPr txBox="1"/>
      </xdr:nvSpPr>
      <xdr:spPr>
        <a:xfrm>
          <a:off x="22212300" y="6560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84648</xdr:rowOff>
    </xdr:from>
    <xdr:to>
      <xdr:col>112</xdr:col>
      <xdr:colOff>38100</xdr:colOff>
      <xdr:row>39</xdr:row>
      <xdr:rowOff>14798</xdr:rowOff>
    </xdr:to>
    <xdr:sp macro="" textlink="">
      <xdr:nvSpPr>
        <xdr:cNvPr id="747" name="楕円 746"/>
        <xdr:cNvSpPr/>
      </xdr:nvSpPr>
      <xdr:spPr>
        <a:xfrm>
          <a:off x="21272500" y="659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5925</xdr:rowOff>
    </xdr:from>
    <xdr:ext cx="378565" cy="259045"/>
    <xdr:sp macro="" textlink="">
      <xdr:nvSpPr>
        <xdr:cNvPr id="748" name="テキスト ボックス 747"/>
        <xdr:cNvSpPr txBox="1"/>
      </xdr:nvSpPr>
      <xdr:spPr>
        <a:xfrm>
          <a:off x="21134017" y="6692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80350</xdr:rowOff>
    </xdr:from>
    <xdr:to>
      <xdr:col>107</xdr:col>
      <xdr:colOff>101600</xdr:colOff>
      <xdr:row>39</xdr:row>
      <xdr:rowOff>10500</xdr:rowOff>
    </xdr:to>
    <xdr:sp macro="" textlink="">
      <xdr:nvSpPr>
        <xdr:cNvPr id="749" name="楕円 748"/>
        <xdr:cNvSpPr/>
      </xdr:nvSpPr>
      <xdr:spPr>
        <a:xfrm>
          <a:off x="20383500" y="659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1627</xdr:rowOff>
    </xdr:from>
    <xdr:ext cx="378565" cy="259045"/>
    <xdr:sp macro="" textlink="">
      <xdr:nvSpPr>
        <xdr:cNvPr id="750" name="テキスト ボックス 749"/>
        <xdr:cNvSpPr txBox="1"/>
      </xdr:nvSpPr>
      <xdr:spPr>
        <a:xfrm>
          <a:off x="20245017" y="6688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75847</xdr:rowOff>
    </xdr:from>
    <xdr:to>
      <xdr:col>102</xdr:col>
      <xdr:colOff>165100</xdr:colOff>
      <xdr:row>39</xdr:row>
      <xdr:rowOff>5997</xdr:rowOff>
    </xdr:to>
    <xdr:sp macro="" textlink="">
      <xdr:nvSpPr>
        <xdr:cNvPr id="751" name="楕円 750"/>
        <xdr:cNvSpPr/>
      </xdr:nvSpPr>
      <xdr:spPr>
        <a:xfrm>
          <a:off x="19494500" y="659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168574</xdr:rowOff>
    </xdr:from>
    <xdr:ext cx="378565" cy="259045"/>
    <xdr:sp macro="" textlink="">
      <xdr:nvSpPr>
        <xdr:cNvPr id="752" name="テキスト ボックス 751"/>
        <xdr:cNvSpPr txBox="1"/>
      </xdr:nvSpPr>
      <xdr:spPr>
        <a:xfrm>
          <a:off x="19356017" y="6683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75573</xdr:rowOff>
    </xdr:from>
    <xdr:to>
      <xdr:col>98</xdr:col>
      <xdr:colOff>38100</xdr:colOff>
      <xdr:row>39</xdr:row>
      <xdr:rowOff>5723</xdr:rowOff>
    </xdr:to>
    <xdr:sp macro="" textlink="">
      <xdr:nvSpPr>
        <xdr:cNvPr id="753" name="楕円 752"/>
        <xdr:cNvSpPr/>
      </xdr:nvSpPr>
      <xdr:spPr>
        <a:xfrm>
          <a:off x="18605500" y="65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168300</xdr:rowOff>
    </xdr:from>
    <xdr:ext cx="378565" cy="259045"/>
    <xdr:sp macro="" textlink="">
      <xdr:nvSpPr>
        <xdr:cNvPr id="754" name="テキスト ボックス 753"/>
        <xdr:cNvSpPr txBox="1"/>
      </xdr:nvSpPr>
      <xdr:spPr>
        <a:xfrm>
          <a:off x="18467017" y="6683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118846</xdr:rowOff>
    </xdr:from>
    <xdr:to>
      <xdr:col>116</xdr:col>
      <xdr:colOff>63500</xdr:colOff>
      <xdr:row>58</xdr:row>
      <xdr:rowOff>121603</xdr:rowOff>
    </xdr:to>
    <xdr:cxnSp macro="">
      <xdr:nvCxnSpPr>
        <xdr:cNvPr id="783" name="直線コネクタ 782"/>
        <xdr:cNvCxnSpPr/>
      </xdr:nvCxnSpPr>
      <xdr:spPr>
        <a:xfrm flipV="1">
          <a:off x="21323300" y="10062946"/>
          <a:ext cx="838200" cy="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121603</xdr:rowOff>
    </xdr:from>
    <xdr:to>
      <xdr:col>111</xdr:col>
      <xdr:colOff>177800</xdr:colOff>
      <xdr:row>58</xdr:row>
      <xdr:rowOff>123927</xdr:rowOff>
    </xdr:to>
    <xdr:cxnSp macro="">
      <xdr:nvCxnSpPr>
        <xdr:cNvPr id="786" name="直線コネクタ 785"/>
        <xdr:cNvCxnSpPr/>
      </xdr:nvCxnSpPr>
      <xdr:spPr>
        <a:xfrm flipV="1">
          <a:off x="20434300" y="10065703"/>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123927</xdr:rowOff>
    </xdr:from>
    <xdr:to>
      <xdr:col>107</xdr:col>
      <xdr:colOff>50800</xdr:colOff>
      <xdr:row>58</xdr:row>
      <xdr:rowOff>125946</xdr:rowOff>
    </xdr:to>
    <xdr:cxnSp macro="">
      <xdr:nvCxnSpPr>
        <xdr:cNvPr id="789" name="直線コネクタ 788"/>
        <xdr:cNvCxnSpPr/>
      </xdr:nvCxnSpPr>
      <xdr:spPr>
        <a:xfrm flipV="1">
          <a:off x="19545300" y="10068027"/>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125946</xdr:rowOff>
    </xdr:from>
    <xdr:to>
      <xdr:col>102</xdr:col>
      <xdr:colOff>114300</xdr:colOff>
      <xdr:row>58</xdr:row>
      <xdr:rowOff>128778</xdr:rowOff>
    </xdr:to>
    <xdr:cxnSp macro="">
      <xdr:nvCxnSpPr>
        <xdr:cNvPr id="792" name="直線コネクタ 791"/>
        <xdr:cNvCxnSpPr/>
      </xdr:nvCxnSpPr>
      <xdr:spPr>
        <a:xfrm flipV="1">
          <a:off x="18656300" y="10070046"/>
          <a:ext cx="8890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68046</xdr:rowOff>
    </xdr:from>
    <xdr:to>
      <xdr:col>116</xdr:col>
      <xdr:colOff>114300</xdr:colOff>
      <xdr:row>58</xdr:row>
      <xdr:rowOff>169646</xdr:rowOff>
    </xdr:to>
    <xdr:sp macro="" textlink="">
      <xdr:nvSpPr>
        <xdr:cNvPr id="802" name="楕円 801"/>
        <xdr:cNvSpPr/>
      </xdr:nvSpPr>
      <xdr:spPr>
        <a:xfrm>
          <a:off x="22110700" y="1001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35881</xdr:rowOff>
    </xdr:from>
    <xdr:ext cx="469744" cy="259045"/>
    <xdr:sp macro="" textlink="">
      <xdr:nvSpPr>
        <xdr:cNvPr id="803" name="貸付金該当値テキスト"/>
        <xdr:cNvSpPr txBox="1"/>
      </xdr:nvSpPr>
      <xdr:spPr>
        <a:xfrm>
          <a:off x="22212300" y="997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70803</xdr:rowOff>
    </xdr:from>
    <xdr:to>
      <xdr:col>112</xdr:col>
      <xdr:colOff>38100</xdr:colOff>
      <xdr:row>59</xdr:row>
      <xdr:rowOff>953</xdr:rowOff>
    </xdr:to>
    <xdr:sp macro="" textlink="">
      <xdr:nvSpPr>
        <xdr:cNvPr id="804" name="楕円 803"/>
        <xdr:cNvSpPr/>
      </xdr:nvSpPr>
      <xdr:spPr>
        <a:xfrm>
          <a:off x="21272500" y="1001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163530</xdr:rowOff>
    </xdr:from>
    <xdr:ext cx="469744" cy="259045"/>
    <xdr:sp macro="" textlink="">
      <xdr:nvSpPr>
        <xdr:cNvPr id="805" name="テキスト ボックス 804"/>
        <xdr:cNvSpPr txBox="1"/>
      </xdr:nvSpPr>
      <xdr:spPr>
        <a:xfrm>
          <a:off x="21088428" y="1010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73127</xdr:rowOff>
    </xdr:from>
    <xdr:to>
      <xdr:col>107</xdr:col>
      <xdr:colOff>101600</xdr:colOff>
      <xdr:row>59</xdr:row>
      <xdr:rowOff>3277</xdr:rowOff>
    </xdr:to>
    <xdr:sp macro="" textlink="">
      <xdr:nvSpPr>
        <xdr:cNvPr id="806" name="楕円 805"/>
        <xdr:cNvSpPr/>
      </xdr:nvSpPr>
      <xdr:spPr>
        <a:xfrm>
          <a:off x="20383500" y="1001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165854</xdr:rowOff>
    </xdr:from>
    <xdr:ext cx="469744" cy="259045"/>
    <xdr:sp macro="" textlink="">
      <xdr:nvSpPr>
        <xdr:cNvPr id="807" name="テキスト ボックス 806"/>
        <xdr:cNvSpPr txBox="1"/>
      </xdr:nvSpPr>
      <xdr:spPr>
        <a:xfrm>
          <a:off x="20199428" y="1010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75146</xdr:rowOff>
    </xdr:from>
    <xdr:to>
      <xdr:col>102</xdr:col>
      <xdr:colOff>165100</xdr:colOff>
      <xdr:row>59</xdr:row>
      <xdr:rowOff>5296</xdr:rowOff>
    </xdr:to>
    <xdr:sp macro="" textlink="">
      <xdr:nvSpPr>
        <xdr:cNvPr id="808" name="楕円 807"/>
        <xdr:cNvSpPr/>
      </xdr:nvSpPr>
      <xdr:spPr>
        <a:xfrm>
          <a:off x="19494500" y="1001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167873</xdr:rowOff>
    </xdr:from>
    <xdr:ext cx="469744" cy="259045"/>
    <xdr:sp macro="" textlink="">
      <xdr:nvSpPr>
        <xdr:cNvPr id="809" name="テキスト ボックス 808"/>
        <xdr:cNvSpPr txBox="1"/>
      </xdr:nvSpPr>
      <xdr:spPr>
        <a:xfrm>
          <a:off x="19310428" y="1011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77978</xdr:rowOff>
    </xdr:from>
    <xdr:to>
      <xdr:col>98</xdr:col>
      <xdr:colOff>38100</xdr:colOff>
      <xdr:row>59</xdr:row>
      <xdr:rowOff>8128</xdr:rowOff>
    </xdr:to>
    <xdr:sp macro="" textlink="">
      <xdr:nvSpPr>
        <xdr:cNvPr id="810" name="楕円 809"/>
        <xdr:cNvSpPr/>
      </xdr:nvSpPr>
      <xdr:spPr>
        <a:xfrm>
          <a:off x="18605500" y="1002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170705</xdr:rowOff>
    </xdr:from>
    <xdr:ext cx="469744" cy="259045"/>
    <xdr:sp macro="" textlink="">
      <xdr:nvSpPr>
        <xdr:cNvPr id="811" name="テキスト ボックス 810"/>
        <xdr:cNvSpPr txBox="1"/>
      </xdr:nvSpPr>
      <xdr:spPr>
        <a:xfrm>
          <a:off x="18421428" y="1011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44061</xdr:rowOff>
    </xdr:from>
    <xdr:to>
      <xdr:col>116</xdr:col>
      <xdr:colOff>63500</xdr:colOff>
      <xdr:row>77</xdr:row>
      <xdr:rowOff>71158</xdr:rowOff>
    </xdr:to>
    <xdr:cxnSp macro="">
      <xdr:nvCxnSpPr>
        <xdr:cNvPr id="840" name="直線コネクタ 839"/>
        <xdr:cNvCxnSpPr/>
      </xdr:nvCxnSpPr>
      <xdr:spPr>
        <a:xfrm flipV="1">
          <a:off x="21323300" y="13245711"/>
          <a:ext cx="838200" cy="2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71158</xdr:rowOff>
    </xdr:from>
    <xdr:to>
      <xdr:col>111</xdr:col>
      <xdr:colOff>177800</xdr:colOff>
      <xdr:row>77</xdr:row>
      <xdr:rowOff>82139</xdr:rowOff>
    </xdr:to>
    <xdr:cxnSp macro="">
      <xdr:nvCxnSpPr>
        <xdr:cNvPr id="843" name="直線コネクタ 842"/>
        <xdr:cNvCxnSpPr/>
      </xdr:nvCxnSpPr>
      <xdr:spPr>
        <a:xfrm flipV="1">
          <a:off x="20434300" y="13272808"/>
          <a:ext cx="889000" cy="1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82139</xdr:rowOff>
    </xdr:from>
    <xdr:to>
      <xdr:col>107</xdr:col>
      <xdr:colOff>50800</xdr:colOff>
      <xdr:row>77</xdr:row>
      <xdr:rowOff>131459</xdr:rowOff>
    </xdr:to>
    <xdr:cxnSp macro="">
      <xdr:nvCxnSpPr>
        <xdr:cNvPr id="846" name="直線コネクタ 845"/>
        <xdr:cNvCxnSpPr/>
      </xdr:nvCxnSpPr>
      <xdr:spPr>
        <a:xfrm flipV="1">
          <a:off x="19545300" y="13283789"/>
          <a:ext cx="889000" cy="4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86162</xdr:rowOff>
    </xdr:from>
    <xdr:to>
      <xdr:col>102</xdr:col>
      <xdr:colOff>114300</xdr:colOff>
      <xdr:row>77</xdr:row>
      <xdr:rowOff>131459</xdr:rowOff>
    </xdr:to>
    <xdr:cxnSp macro="">
      <xdr:nvCxnSpPr>
        <xdr:cNvPr id="849" name="直線コネクタ 848"/>
        <xdr:cNvCxnSpPr/>
      </xdr:nvCxnSpPr>
      <xdr:spPr>
        <a:xfrm>
          <a:off x="18656300" y="13287812"/>
          <a:ext cx="889000" cy="4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164711</xdr:rowOff>
    </xdr:from>
    <xdr:to>
      <xdr:col>116</xdr:col>
      <xdr:colOff>114300</xdr:colOff>
      <xdr:row>77</xdr:row>
      <xdr:rowOff>94861</xdr:rowOff>
    </xdr:to>
    <xdr:sp macro="" textlink="">
      <xdr:nvSpPr>
        <xdr:cNvPr id="859" name="楕円 858"/>
        <xdr:cNvSpPr/>
      </xdr:nvSpPr>
      <xdr:spPr>
        <a:xfrm>
          <a:off x="22110700" y="131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143138</xdr:rowOff>
    </xdr:from>
    <xdr:ext cx="534377" cy="259045"/>
    <xdr:sp macro="" textlink="">
      <xdr:nvSpPr>
        <xdr:cNvPr id="860" name="繰出金該当値テキスト"/>
        <xdr:cNvSpPr txBox="1"/>
      </xdr:nvSpPr>
      <xdr:spPr>
        <a:xfrm>
          <a:off x="22212300" y="1317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20358</xdr:rowOff>
    </xdr:from>
    <xdr:to>
      <xdr:col>112</xdr:col>
      <xdr:colOff>38100</xdr:colOff>
      <xdr:row>77</xdr:row>
      <xdr:rowOff>121958</xdr:rowOff>
    </xdr:to>
    <xdr:sp macro="" textlink="">
      <xdr:nvSpPr>
        <xdr:cNvPr id="861" name="楕円 860"/>
        <xdr:cNvSpPr/>
      </xdr:nvSpPr>
      <xdr:spPr>
        <a:xfrm>
          <a:off x="21272500" y="1322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113085</xdr:rowOff>
    </xdr:from>
    <xdr:ext cx="534377" cy="259045"/>
    <xdr:sp macro="" textlink="">
      <xdr:nvSpPr>
        <xdr:cNvPr id="862" name="テキスト ボックス 861"/>
        <xdr:cNvSpPr txBox="1"/>
      </xdr:nvSpPr>
      <xdr:spPr>
        <a:xfrm>
          <a:off x="21056111" y="1331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31339</xdr:rowOff>
    </xdr:from>
    <xdr:to>
      <xdr:col>107</xdr:col>
      <xdr:colOff>101600</xdr:colOff>
      <xdr:row>77</xdr:row>
      <xdr:rowOff>132939</xdr:rowOff>
    </xdr:to>
    <xdr:sp macro="" textlink="">
      <xdr:nvSpPr>
        <xdr:cNvPr id="863" name="楕円 862"/>
        <xdr:cNvSpPr/>
      </xdr:nvSpPr>
      <xdr:spPr>
        <a:xfrm>
          <a:off x="20383500" y="1323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124066</xdr:rowOff>
    </xdr:from>
    <xdr:ext cx="534377" cy="259045"/>
    <xdr:sp macro="" textlink="">
      <xdr:nvSpPr>
        <xdr:cNvPr id="864" name="テキスト ボックス 863"/>
        <xdr:cNvSpPr txBox="1"/>
      </xdr:nvSpPr>
      <xdr:spPr>
        <a:xfrm>
          <a:off x="20167111" y="1332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80659</xdr:rowOff>
    </xdr:from>
    <xdr:to>
      <xdr:col>102</xdr:col>
      <xdr:colOff>165100</xdr:colOff>
      <xdr:row>78</xdr:row>
      <xdr:rowOff>10809</xdr:rowOff>
    </xdr:to>
    <xdr:sp macro="" textlink="">
      <xdr:nvSpPr>
        <xdr:cNvPr id="865" name="楕円 864"/>
        <xdr:cNvSpPr/>
      </xdr:nvSpPr>
      <xdr:spPr>
        <a:xfrm>
          <a:off x="19494500" y="1328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1936</xdr:rowOff>
    </xdr:from>
    <xdr:ext cx="534377" cy="259045"/>
    <xdr:sp macro="" textlink="">
      <xdr:nvSpPr>
        <xdr:cNvPr id="866" name="テキスト ボックス 865"/>
        <xdr:cNvSpPr txBox="1"/>
      </xdr:nvSpPr>
      <xdr:spPr>
        <a:xfrm>
          <a:off x="19278111" y="133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35362</xdr:rowOff>
    </xdr:from>
    <xdr:to>
      <xdr:col>98</xdr:col>
      <xdr:colOff>38100</xdr:colOff>
      <xdr:row>77</xdr:row>
      <xdr:rowOff>136962</xdr:rowOff>
    </xdr:to>
    <xdr:sp macro="" textlink="">
      <xdr:nvSpPr>
        <xdr:cNvPr id="867" name="楕円 866"/>
        <xdr:cNvSpPr/>
      </xdr:nvSpPr>
      <xdr:spPr>
        <a:xfrm>
          <a:off x="18605500" y="1323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128089</xdr:rowOff>
    </xdr:from>
    <xdr:ext cx="534377" cy="259045"/>
    <xdr:sp macro="" textlink="">
      <xdr:nvSpPr>
        <xdr:cNvPr id="868" name="テキスト ボックス 867"/>
        <xdr:cNvSpPr txBox="1"/>
      </xdr:nvSpPr>
      <xdr:spPr>
        <a:xfrm>
          <a:off x="18389111" y="1332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歳出決算総額は、住民一人当たり１，２１</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２５１</a:t>
          </a:r>
          <a:r>
            <a:rPr kumimoji="1" lang="ja-JP" altLang="ja-JP" sz="1100">
              <a:solidFill>
                <a:schemeClr val="dk1"/>
              </a:solidFill>
              <a:effectLst/>
              <a:latin typeface="+mn-lt"/>
              <a:ea typeface="+mn-ea"/>
              <a:cs typeface="+mn-cs"/>
            </a:rPr>
            <a:t>円となっている。主な構成項目である人件費は、住民一人当たり</a:t>
          </a:r>
          <a:r>
            <a:rPr kumimoji="1" lang="ja-JP" altLang="en-US" sz="1100">
              <a:solidFill>
                <a:schemeClr val="dk1"/>
              </a:solidFill>
              <a:effectLst/>
              <a:latin typeface="+mn-lt"/>
              <a:ea typeface="+mn-ea"/>
              <a:cs typeface="+mn-cs"/>
            </a:rPr>
            <a:t>２１２，７０９</a:t>
          </a:r>
          <a:r>
            <a:rPr kumimoji="1" lang="ja-JP" altLang="ja-JP" sz="1100">
              <a:solidFill>
                <a:schemeClr val="dk1"/>
              </a:solidFill>
              <a:effectLst/>
              <a:latin typeface="+mn-lt"/>
              <a:ea typeface="+mn-ea"/>
              <a:cs typeface="+mn-cs"/>
            </a:rPr>
            <a:t>円となっており、例年と比較して増加傾向にある。近年は類似団体平均を上回っており、後年における出向職員の補充として新規採用した職員の増が主な要因となっている。</a:t>
          </a:r>
          <a:endParaRPr lang="ja-JP" altLang="ja-JP" sz="1400">
            <a:effectLst/>
          </a:endParaRPr>
        </a:p>
        <a:p>
          <a:r>
            <a:rPr kumimoji="1" lang="ja-JP" altLang="ja-JP" sz="1100">
              <a:solidFill>
                <a:schemeClr val="dk1"/>
              </a:solidFill>
              <a:effectLst/>
              <a:latin typeface="+mn-lt"/>
              <a:ea typeface="+mn-ea"/>
              <a:cs typeface="+mn-cs"/>
            </a:rPr>
            <a:t>　また、普通建設事業費では、住民一人当たり</a:t>
          </a:r>
          <a:r>
            <a:rPr kumimoji="1" lang="ja-JP" altLang="en-US" sz="1100">
              <a:solidFill>
                <a:schemeClr val="dk1"/>
              </a:solidFill>
              <a:effectLst/>
              <a:latin typeface="+mn-lt"/>
              <a:ea typeface="+mn-ea"/>
              <a:cs typeface="+mn-cs"/>
            </a:rPr>
            <a:t>１４９，７２１</a:t>
          </a:r>
          <a:r>
            <a:rPr kumimoji="1" lang="ja-JP" altLang="ja-JP" sz="1100">
              <a:solidFill>
                <a:schemeClr val="dk1"/>
              </a:solidFill>
              <a:effectLst/>
              <a:latin typeface="+mn-lt"/>
              <a:ea typeface="+mn-ea"/>
              <a:cs typeface="+mn-cs"/>
            </a:rPr>
            <a:t>となっており、類似団体と比較しても低い水準となっている。これは、行財政改革としてこれまで取り組んできた新規事業の抑制が主な要因となっており、今後においても、公共施設等総合管理計画に基づき、事業の取捨選択を徹底していくことで、さらなる抑制を目指すことと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北海道愛別町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2,879
2,844
250.13
3,633,764
3,498,708
135,056
2,090,734
3,481,958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88436</xdr:rowOff>
    </xdr:from>
    <xdr:to>
      <xdr:col>24</xdr:col>
      <xdr:colOff>63500</xdr:colOff>
      <xdr:row>37</xdr:row>
      <xdr:rowOff>96933</xdr:rowOff>
    </xdr:to>
    <xdr:cxnSp macro="">
      <xdr:nvCxnSpPr>
        <xdr:cNvPr id="60" name="直線コネクタ 59"/>
        <xdr:cNvCxnSpPr/>
      </xdr:nvCxnSpPr>
      <xdr:spPr>
        <a:xfrm flipV="1">
          <a:off x="3797300" y="6432086"/>
          <a:ext cx="8382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80264</xdr:rowOff>
    </xdr:from>
    <xdr:to>
      <xdr:col>19</xdr:col>
      <xdr:colOff>177800</xdr:colOff>
      <xdr:row>37</xdr:row>
      <xdr:rowOff>96933</xdr:rowOff>
    </xdr:to>
    <xdr:cxnSp macro="">
      <xdr:nvCxnSpPr>
        <xdr:cNvPr id="63" name="直線コネクタ 62"/>
        <xdr:cNvCxnSpPr/>
      </xdr:nvCxnSpPr>
      <xdr:spPr>
        <a:xfrm>
          <a:off x="2908300" y="6423914"/>
          <a:ext cx="889000" cy="1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80264</xdr:rowOff>
    </xdr:from>
    <xdr:to>
      <xdr:col>15</xdr:col>
      <xdr:colOff>50800</xdr:colOff>
      <xdr:row>37</xdr:row>
      <xdr:rowOff>96742</xdr:rowOff>
    </xdr:to>
    <xdr:cxnSp macro="">
      <xdr:nvCxnSpPr>
        <xdr:cNvPr id="66" name="直線コネクタ 65"/>
        <xdr:cNvCxnSpPr/>
      </xdr:nvCxnSpPr>
      <xdr:spPr>
        <a:xfrm flipV="1">
          <a:off x="2019300" y="6423914"/>
          <a:ext cx="889000" cy="1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96742</xdr:rowOff>
    </xdr:from>
    <xdr:to>
      <xdr:col>10</xdr:col>
      <xdr:colOff>114300</xdr:colOff>
      <xdr:row>37</xdr:row>
      <xdr:rowOff>110877</xdr:rowOff>
    </xdr:to>
    <xdr:cxnSp macro="">
      <xdr:nvCxnSpPr>
        <xdr:cNvPr id="69" name="直線コネクタ 68"/>
        <xdr:cNvCxnSpPr/>
      </xdr:nvCxnSpPr>
      <xdr:spPr>
        <a:xfrm flipV="1">
          <a:off x="1130300" y="6440392"/>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37636</xdr:rowOff>
    </xdr:from>
    <xdr:to>
      <xdr:col>24</xdr:col>
      <xdr:colOff>114300</xdr:colOff>
      <xdr:row>37</xdr:row>
      <xdr:rowOff>139236</xdr:rowOff>
    </xdr:to>
    <xdr:sp macro="" textlink="">
      <xdr:nvSpPr>
        <xdr:cNvPr id="79" name="楕円 78"/>
        <xdr:cNvSpPr/>
      </xdr:nvSpPr>
      <xdr:spPr>
        <a:xfrm>
          <a:off x="4584700" y="63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16063</xdr:rowOff>
    </xdr:from>
    <xdr:ext cx="534377" cy="259045"/>
    <xdr:sp macro="" textlink="">
      <xdr:nvSpPr>
        <xdr:cNvPr id="80" name="議会費該当値テキスト"/>
        <xdr:cNvSpPr txBox="1"/>
      </xdr:nvSpPr>
      <xdr:spPr>
        <a:xfrm>
          <a:off x="4686300" y="635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46133</xdr:rowOff>
    </xdr:from>
    <xdr:to>
      <xdr:col>20</xdr:col>
      <xdr:colOff>38100</xdr:colOff>
      <xdr:row>37</xdr:row>
      <xdr:rowOff>147733</xdr:rowOff>
    </xdr:to>
    <xdr:sp macro="" textlink="">
      <xdr:nvSpPr>
        <xdr:cNvPr id="81" name="楕円 80"/>
        <xdr:cNvSpPr/>
      </xdr:nvSpPr>
      <xdr:spPr>
        <a:xfrm>
          <a:off x="3746500" y="638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138860</xdr:rowOff>
    </xdr:from>
    <xdr:ext cx="534377" cy="259045"/>
    <xdr:sp macro="" textlink="">
      <xdr:nvSpPr>
        <xdr:cNvPr id="82" name="テキスト ボックス 81"/>
        <xdr:cNvSpPr txBox="1"/>
      </xdr:nvSpPr>
      <xdr:spPr>
        <a:xfrm>
          <a:off x="3530111" y="648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29464</xdr:rowOff>
    </xdr:from>
    <xdr:to>
      <xdr:col>15</xdr:col>
      <xdr:colOff>101600</xdr:colOff>
      <xdr:row>37</xdr:row>
      <xdr:rowOff>131064</xdr:rowOff>
    </xdr:to>
    <xdr:sp macro="" textlink="">
      <xdr:nvSpPr>
        <xdr:cNvPr id="83" name="楕円 82"/>
        <xdr:cNvSpPr/>
      </xdr:nvSpPr>
      <xdr:spPr>
        <a:xfrm>
          <a:off x="2857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122191</xdr:rowOff>
    </xdr:from>
    <xdr:ext cx="534377" cy="259045"/>
    <xdr:sp macro="" textlink="">
      <xdr:nvSpPr>
        <xdr:cNvPr id="84" name="テキスト ボックス 83"/>
        <xdr:cNvSpPr txBox="1"/>
      </xdr:nvSpPr>
      <xdr:spPr>
        <a:xfrm>
          <a:off x="2641111" y="646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45942</xdr:rowOff>
    </xdr:from>
    <xdr:to>
      <xdr:col>10</xdr:col>
      <xdr:colOff>165100</xdr:colOff>
      <xdr:row>37</xdr:row>
      <xdr:rowOff>147542</xdr:rowOff>
    </xdr:to>
    <xdr:sp macro="" textlink="">
      <xdr:nvSpPr>
        <xdr:cNvPr id="85" name="楕円 84"/>
        <xdr:cNvSpPr/>
      </xdr:nvSpPr>
      <xdr:spPr>
        <a:xfrm>
          <a:off x="1968500" y="638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138669</xdr:rowOff>
    </xdr:from>
    <xdr:ext cx="534377" cy="259045"/>
    <xdr:sp macro="" textlink="">
      <xdr:nvSpPr>
        <xdr:cNvPr id="86" name="テキスト ボックス 85"/>
        <xdr:cNvSpPr txBox="1"/>
      </xdr:nvSpPr>
      <xdr:spPr>
        <a:xfrm>
          <a:off x="1752111" y="648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60077</xdr:rowOff>
    </xdr:from>
    <xdr:to>
      <xdr:col>6</xdr:col>
      <xdr:colOff>38100</xdr:colOff>
      <xdr:row>37</xdr:row>
      <xdr:rowOff>161677</xdr:rowOff>
    </xdr:to>
    <xdr:sp macro="" textlink="">
      <xdr:nvSpPr>
        <xdr:cNvPr id="87" name="楕円 86"/>
        <xdr:cNvSpPr/>
      </xdr:nvSpPr>
      <xdr:spPr>
        <a:xfrm>
          <a:off x="1079500" y="640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152805</xdr:rowOff>
    </xdr:from>
    <xdr:ext cx="534377" cy="259045"/>
    <xdr:sp macro="" textlink="">
      <xdr:nvSpPr>
        <xdr:cNvPr id="88" name="テキスト ボックス 87"/>
        <xdr:cNvSpPr txBox="1"/>
      </xdr:nvSpPr>
      <xdr:spPr>
        <a:xfrm>
          <a:off x="863111" y="649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63028</xdr:rowOff>
    </xdr:from>
    <xdr:to>
      <xdr:col>24</xdr:col>
      <xdr:colOff>63500</xdr:colOff>
      <xdr:row>58</xdr:row>
      <xdr:rowOff>69691</xdr:rowOff>
    </xdr:to>
    <xdr:cxnSp macro="">
      <xdr:nvCxnSpPr>
        <xdr:cNvPr id="115" name="直線コネクタ 114"/>
        <xdr:cNvCxnSpPr/>
      </xdr:nvCxnSpPr>
      <xdr:spPr>
        <a:xfrm>
          <a:off x="3797300" y="10007128"/>
          <a:ext cx="838200" cy="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49809</xdr:rowOff>
    </xdr:from>
    <xdr:to>
      <xdr:col>19</xdr:col>
      <xdr:colOff>177800</xdr:colOff>
      <xdr:row>58</xdr:row>
      <xdr:rowOff>63028</xdr:rowOff>
    </xdr:to>
    <xdr:cxnSp macro="">
      <xdr:nvCxnSpPr>
        <xdr:cNvPr id="118" name="直線コネクタ 117"/>
        <xdr:cNvCxnSpPr/>
      </xdr:nvCxnSpPr>
      <xdr:spPr>
        <a:xfrm>
          <a:off x="2908300" y="9993909"/>
          <a:ext cx="889000" cy="1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49809</xdr:rowOff>
    </xdr:from>
    <xdr:to>
      <xdr:col>15</xdr:col>
      <xdr:colOff>50800</xdr:colOff>
      <xdr:row>58</xdr:row>
      <xdr:rowOff>74659</xdr:rowOff>
    </xdr:to>
    <xdr:cxnSp macro="">
      <xdr:nvCxnSpPr>
        <xdr:cNvPr id="121" name="直線コネクタ 120"/>
        <xdr:cNvCxnSpPr/>
      </xdr:nvCxnSpPr>
      <xdr:spPr>
        <a:xfrm flipV="1">
          <a:off x="2019300" y="9993909"/>
          <a:ext cx="889000" cy="2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74659</xdr:rowOff>
    </xdr:from>
    <xdr:to>
      <xdr:col>10</xdr:col>
      <xdr:colOff>114300</xdr:colOff>
      <xdr:row>58</xdr:row>
      <xdr:rowOff>85250</xdr:rowOff>
    </xdr:to>
    <xdr:cxnSp macro="">
      <xdr:nvCxnSpPr>
        <xdr:cNvPr id="124" name="直線コネクタ 123"/>
        <xdr:cNvCxnSpPr/>
      </xdr:nvCxnSpPr>
      <xdr:spPr>
        <a:xfrm flipV="1">
          <a:off x="1130300" y="10018759"/>
          <a:ext cx="8890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18891</xdr:rowOff>
    </xdr:from>
    <xdr:to>
      <xdr:col>24</xdr:col>
      <xdr:colOff>114300</xdr:colOff>
      <xdr:row>58</xdr:row>
      <xdr:rowOff>120491</xdr:rowOff>
    </xdr:to>
    <xdr:sp macro="" textlink="">
      <xdr:nvSpPr>
        <xdr:cNvPr id="134" name="楕円 133"/>
        <xdr:cNvSpPr/>
      </xdr:nvSpPr>
      <xdr:spPr>
        <a:xfrm>
          <a:off x="4584700" y="996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109030</xdr:rowOff>
    </xdr:from>
    <xdr:ext cx="599010" cy="259045"/>
    <xdr:sp macro="" textlink="">
      <xdr:nvSpPr>
        <xdr:cNvPr id="135" name="総務費該当値テキスト"/>
        <xdr:cNvSpPr txBox="1"/>
      </xdr:nvSpPr>
      <xdr:spPr>
        <a:xfrm>
          <a:off x="4686300" y="988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12228</xdr:rowOff>
    </xdr:from>
    <xdr:to>
      <xdr:col>20</xdr:col>
      <xdr:colOff>38100</xdr:colOff>
      <xdr:row>58</xdr:row>
      <xdr:rowOff>113828</xdr:rowOff>
    </xdr:to>
    <xdr:sp macro="" textlink="">
      <xdr:nvSpPr>
        <xdr:cNvPr id="136" name="楕円 135"/>
        <xdr:cNvSpPr/>
      </xdr:nvSpPr>
      <xdr:spPr>
        <a:xfrm>
          <a:off x="3746500" y="995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104955</xdr:rowOff>
    </xdr:from>
    <xdr:ext cx="599010" cy="259045"/>
    <xdr:sp macro="" textlink="">
      <xdr:nvSpPr>
        <xdr:cNvPr id="137" name="テキスト ボックス 136"/>
        <xdr:cNvSpPr txBox="1"/>
      </xdr:nvSpPr>
      <xdr:spPr>
        <a:xfrm>
          <a:off x="3497795" y="1004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170459</xdr:rowOff>
    </xdr:from>
    <xdr:to>
      <xdr:col>15</xdr:col>
      <xdr:colOff>101600</xdr:colOff>
      <xdr:row>58</xdr:row>
      <xdr:rowOff>100609</xdr:rowOff>
    </xdr:to>
    <xdr:sp macro="" textlink="">
      <xdr:nvSpPr>
        <xdr:cNvPr id="138" name="楕円 137"/>
        <xdr:cNvSpPr/>
      </xdr:nvSpPr>
      <xdr:spPr>
        <a:xfrm>
          <a:off x="2857500" y="994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91736</xdr:rowOff>
    </xdr:from>
    <xdr:ext cx="599010" cy="259045"/>
    <xdr:sp macro="" textlink="">
      <xdr:nvSpPr>
        <xdr:cNvPr id="139" name="テキスト ボックス 138"/>
        <xdr:cNvSpPr txBox="1"/>
      </xdr:nvSpPr>
      <xdr:spPr>
        <a:xfrm>
          <a:off x="2608795" y="10035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23859</xdr:rowOff>
    </xdr:from>
    <xdr:to>
      <xdr:col>10</xdr:col>
      <xdr:colOff>165100</xdr:colOff>
      <xdr:row>58</xdr:row>
      <xdr:rowOff>125459</xdr:rowOff>
    </xdr:to>
    <xdr:sp macro="" textlink="">
      <xdr:nvSpPr>
        <xdr:cNvPr id="140" name="楕円 139"/>
        <xdr:cNvSpPr/>
      </xdr:nvSpPr>
      <xdr:spPr>
        <a:xfrm>
          <a:off x="1968500" y="996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116586</xdr:rowOff>
    </xdr:from>
    <xdr:ext cx="599010" cy="259045"/>
    <xdr:sp macro="" textlink="">
      <xdr:nvSpPr>
        <xdr:cNvPr id="141" name="テキスト ボックス 140"/>
        <xdr:cNvSpPr txBox="1"/>
      </xdr:nvSpPr>
      <xdr:spPr>
        <a:xfrm>
          <a:off x="1719795" y="1006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34450</xdr:rowOff>
    </xdr:from>
    <xdr:to>
      <xdr:col>6</xdr:col>
      <xdr:colOff>38100</xdr:colOff>
      <xdr:row>58</xdr:row>
      <xdr:rowOff>136050</xdr:rowOff>
    </xdr:to>
    <xdr:sp macro="" textlink="">
      <xdr:nvSpPr>
        <xdr:cNvPr id="142" name="楕円 141"/>
        <xdr:cNvSpPr/>
      </xdr:nvSpPr>
      <xdr:spPr>
        <a:xfrm>
          <a:off x="1079500" y="99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127177</xdr:rowOff>
    </xdr:from>
    <xdr:ext cx="599010" cy="259045"/>
    <xdr:sp macro="" textlink="">
      <xdr:nvSpPr>
        <xdr:cNvPr id="143" name="テキスト ボックス 142"/>
        <xdr:cNvSpPr txBox="1"/>
      </xdr:nvSpPr>
      <xdr:spPr>
        <a:xfrm>
          <a:off x="830795" y="1007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128722</xdr:rowOff>
    </xdr:from>
    <xdr:to>
      <xdr:col>24</xdr:col>
      <xdr:colOff>63500</xdr:colOff>
      <xdr:row>75</xdr:row>
      <xdr:rowOff>167326</xdr:rowOff>
    </xdr:to>
    <xdr:cxnSp macro="">
      <xdr:nvCxnSpPr>
        <xdr:cNvPr id="170" name="直線コネクタ 169"/>
        <xdr:cNvCxnSpPr/>
      </xdr:nvCxnSpPr>
      <xdr:spPr>
        <a:xfrm>
          <a:off x="3797300" y="12987472"/>
          <a:ext cx="838200" cy="3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128722</xdr:rowOff>
    </xdr:from>
    <xdr:to>
      <xdr:col>19</xdr:col>
      <xdr:colOff>177800</xdr:colOff>
      <xdr:row>76</xdr:row>
      <xdr:rowOff>32649</xdr:rowOff>
    </xdr:to>
    <xdr:cxnSp macro="">
      <xdr:nvCxnSpPr>
        <xdr:cNvPr id="173" name="直線コネクタ 172"/>
        <xdr:cNvCxnSpPr/>
      </xdr:nvCxnSpPr>
      <xdr:spPr>
        <a:xfrm flipV="1">
          <a:off x="2908300" y="12987472"/>
          <a:ext cx="889000" cy="7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32649</xdr:rowOff>
    </xdr:from>
    <xdr:to>
      <xdr:col>15</xdr:col>
      <xdr:colOff>50800</xdr:colOff>
      <xdr:row>76</xdr:row>
      <xdr:rowOff>36743</xdr:rowOff>
    </xdr:to>
    <xdr:cxnSp macro="">
      <xdr:nvCxnSpPr>
        <xdr:cNvPr id="176" name="直線コネクタ 175"/>
        <xdr:cNvCxnSpPr/>
      </xdr:nvCxnSpPr>
      <xdr:spPr>
        <a:xfrm flipV="1">
          <a:off x="2019300" y="13062849"/>
          <a:ext cx="889000" cy="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25620</xdr:rowOff>
    </xdr:from>
    <xdr:to>
      <xdr:col>10</xdr:col>
      <xdr:colOff>114300</xdr:colOff>
      <xdr:row>76</xdr:row>
      <xdr:rowOff>36743</xdr:rowOff>
    </xdr:to>
    <xdr:cxnSp macro="">
      <xdr:nvCxnSpPr>
        <xdr:cNvPr id="179" name="直線コネクタ 178"/>
        <xdr:cNvCxnSpPr/>
      </xdr:nvCxnSpPr>
      <xdr:spPr>
        <a:xfrm>
          <a:off x="1130300" y="13055820"/>
          <a:ext cx="889000" cy="1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86687</xdr:rowOff>
    </xdr:from>
    <xdr:ext cx="599010" cy="259045"/>
    <xdr:sp macro="" textlink="">
      <xdr:nvSpPr>
        <xdr:cNvPr id="183" name="テキスト ボックス 182"/>
        <xdr:cNvSpPr txBox="1"/>
      </xdr:nvSpPr>
      <xdr:spPr>
        <a:xfrm>
          <a:off x="830795"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116526</xdr:rowOff>
    </xdr:from>
    <xdr:to>
      <xdr:col>24</xdr:col>
      <xdr:colOff>114300</xdr:colOff>
      <xdr:row>76</xdr:row>
      <xdr:rowOff>46676</xdr:rowOff>
    </xdr:to>
    <xdr:sp macro="" textlink="">
      <xdr:nvSpPr>
        <xdr:cNvPr id="189" name="楕円 188"/>
        <xdr:cNvSpPr/>
      </xdr:nvSpPr>
      <xdr:spPr>
        <a:xfrm>
          <a:off x="4584700" y="1297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94953</xdr:rowOff>
    </xdr:from>
    <xdr:ext cx="599010" cy="259045"/>
    <xdr:sp macro="" textlink="">
      <xdr:nvSpPr>
        <xdr:cNvPr id="190" name="民生費該当値テキスト"/>
        <xdr:cNvSpPr txBox="1"/>
      </xdr:nvSpPr>
      <xdr:spPr>
        <a:xfrm>
          <a:off x="4686300" y="12953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77922</xdr:rowOff>
    </xdr:from>
    <xdr:to>
      <xdr:col>20</xdr:col>
      <xdr:colOff>38100</xdr:colOff>
      <xdr:row>76</xdr:row>
      <xdr:rowOff>8072</xdr:rowOff>
    </xdr:to>
    <xdr:sp macro="" textlink="">
      <xdr:nvSpPr>
        <xdr:cNvPr id="191" name="楕円 190"/>
        <xdr:cNvSpPr/>
      </xdr:nvSpPr>
      <xdr:spPr>
        <a:xfrm>
          <a:off x="3746500" y="1293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24599</xdr:rowOff>
    </xdr:from>
    <xdr:ext cx="599010" cy="259045"/>
    <xdr:sp macro="" textlink="">
      <xdr:nvSpPr>
        <xdr:cNvPr id="192" name="テキスト ボックス 191"/>
        <xdr:cNvSpPr txBox="1"/>
      </xdr:nvSpPr>
      <xdr:spPr>
        <a:xfrm>
          <a:off x="3497795" y="1271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153299</xdr:rowOff>
    </xdr:from>
    <xdr:to>
      <xdr:col>15</xdr:col>
      <xdr:colOff>101600</xdr:colOff>
      <xdr:row>76</xdr:row>
      <xdr:rowOff>83449</xdr:rowOff>
    </xdr:to>
    <xdr:sp macro="" textlink="">
      <xdr:nvSpPr>
        <xdr:cNvPr id="193" name="楕円 192"/>
        <xdr:cNvSpPr/>
      </xdr:nvSpPr>
      <xdr:spPr>
        <a:xfrm>
          <a:off x="2857500" y="1301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74576</xdr:rowOff>
    </xdr:from>
    <xdr:ext cx="599010" cy="259045"/>
    <xdr:sp macro="" textlink="">
      <xdr:nvSpPr>
        <xdr:cNvPr id="194" name="テキスト ボックス 193"/>
        <xdr:cNvSpPr txBox="1"/>
      </xdr:nvSpPr>
      <xdr:spPr>
        <a:xfrm>
          <a:off x="2608795"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157393</xdr:rowOff>
    </xdr:from>
    <xdr:to>
      <xdr:col>10</xdr:col>
      <xdr:colOff>165100</xdr:colOff>
      <xdr:row>76</xdr:row>
      <xdr:rowOff>87543</xdr:rowOff>
    </xdr:to>
    <xdr:sp macro="" textlink="">
      <xdr:nvSpPr>
        <xdr:cNvPr id="195" name="楕円 194"/>
        <xdr:cNvSpPr/>
      </xdr:nvSpPr>
      <xdr:spPr>
        <a:xfrm>
          <a:off x="1968500" y="130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78670</xdr:rowOff>
    </xdr:from>
    <xdr:ext cx="599010" cy="259045"/>
    <xdr:sp macro="" textlink="">
      <xdr:nvSpPr>
        <xdr:cNvPr id="196" name="テキスト ボックス 195"/>
        <xdr:cNvSpPr txBox="1"/>
      </xdr:nvSpPr>
      <xdr:spPr>
        <a:xfrm>
          <a:off x="1719795" y="13108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146270</xdr:rowOff>
    </xdr:from>
    <xdr:to>
      <xdr:col>6</xdr:col>
      <xdr:colOff>38100</xdr:colOff>
      <xdr:row>76</xdr:row>
      <xdr:rowOff>76420</xdr:rowOff>
    </xdr:to>
    <xdr:sp macro="" textlink="">
      <xdr:nvSpPr>
        <xdr:cNvPr id="197" name="楕円 196"/>
        <xdr:cNvSpPr/>
      </xdr:nvSpPr>
      <xdr:spPr>
        <a:xfrm>
          <a:off x="1079500" y="1300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92946</xdr:rowOff>
    </xdr:from>
    <xdr:ext cx="599010" cy="259045"/>
    <xdr:sp macro="" textlink="">
      <xdr:nvSpPr>
        <xdr:cNvPr id="198" name="テキスト ボックス 197"/>
        <xdr:cNvSpPr txBox="1"/>
      </xdr:nvSpPr>
      <xdr:spPr>
        <a:xfrm>
          <a:off x="830795" y="12780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5124</xdr:rowOff>
    </xdr:from>
    <xdr:to>
      <xdr:col>24</xdr:col>
      <xdr:colOff>63500</xdr:colOff>
      <xdr:row>96</xdr:row>
      <xdr:rowOff>52271</xdr:rowOff>
    </xdr:to>
    <xdr:cxnSp macro="">
      <xdr:nvCxnSpPr>
        <xdr:cNvPr id="227" name="直線コネクタ 226"/>
        <xdr:cNvCxnSpPr/>
      </xdr:nvCxnSpPr>
      <xdr:spPr>
        <a:xfrm flipV="1">
          <a:off x="3797300" y="16464324"/>
          <a:ext cx="838200" cy="4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52271</xdr:rowOff>
    </xdr:from>
    <xdr:to>
      <xdr:col>19</xdr:col>
      <xdr:colOff>177800</xdr:colOff>
      <xdr:row>96</xdr:row>
      <xdr:rowOff>59477</xdr:rowOff>
    </xdr:to>
    <xdr:cxnSp macro="">
      <xdr:nvCxnSpPr>
        <xdr:cNvPr id="230" name="直線コネクタ 229"/>
        <xdr:cNvCxnSpPr/>
      </xdr:nvCxnSpPr>
      <xdr:spPr>
        <a:xfrm flipV="1">
          <a:off x="2908300" y="16511471"/>
          <a:ext cx="889000" cy="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52848</xdr:rowOff>
    </xdr:from>
    <xdr:to>
      <xdr:col>15</xdr:col>
      <xdr:colOff>50800</xdr:colOff>
      <xdr:row>96</xdr:row>
      <xdr:rowOff>59477</xdr:rowOff>
    </xdr:to>
    <xdr:cxnSp macro="">
      <xdr:nvCxnSpPr>
        <xdr:cNvPr id="233" name="直線コネクタ 232"/>
        <xdr:cNvCxnSpPr/>
      </xdr:nvCxnSpPr>
      <xdr:spPr>
        <a:xfrm>
          <a:off x="2019300" y="16512048"/>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52848</xdr:rowOff>
    </xdr:from>
    <xdr:to>
      <xdr:col>10</xdr:col>
      <xdr:colOff>114300</xdr:colOff>
      <xdr:row>96</xdr:row>
      <xdr:rowOff>63409</xdr:rowOff>
    </xdr:to>
    <xdr:cxnSp macro="">
      <xdr:nvCxnSpPr>
        <xdr:cNvPr id="236" name="直線コネクタ 235"/>
        <xdr:cNvCxnSpPr/>
      </xdr:nvCxnSpPr>
      <xdr:spPr>
        <a:xfrm flipV="1">
          <a:off x="1130300" y="16512048"/>
          <a:ext cx="8890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23942</xdr:rowOff>
    </xdr:from>
    <xdr:ext cx="599010" cy="259045"/>
    <xdr:sp macro="" textlink="">
      <xdr:nvSpPr>
        <xdr:cNvPr id="238" name="テキスト ボックス 237"/>
        <xdr:cNvSpPr txBox="1"/>
      </xdr:nvSpPr>
      <xdr:spPr>
        <a:xfrm>
          <a:off x="1719795"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42798</xdr:rowOff>
    </xdr:from>
    <xdr:ext cx="599010" cy="259045"/>
    <xdr:sp macro="" textlink="">
      <xdr:nvSpPr>
        <xdr:cNvPr id="240" name="テキスト ボックス 239"/>
        <xdr:cNvSpPr txBox="1"/>
      </xdr:nvSpPr>
      <xdr:spPr>
        <a:xfrm>
          <a:off x="830795"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125774</xdr:rowOff>
    </xdr:from>
    <xdr:to>
      <xdr:col>24</xdr:col>
      <xdr:colOff>114300</xdr:colOff>
      <xdr:row>96</xdr:row>
      <xdr:rowOff>55924</xdr:rowOff>
    </xdr:to>
    <xdr:sp macro="" textlink="">
      <xdr:nvSpPr>
        <xdr:cNvPr id="246" name="楕円 245"/>
        <xdr:cNvSpPr/>
      </xdr:nvSpPr>
      <xdr:spPr>
        <a:xfrm>
          <a:off x="4584700" y="1641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148651</xdr:rowOff>
    </xdr:from>
    <xdr:ext cx="599010" cy="259045"/>
    <xdr:sp macro="" textlink="">
      <xdr:nvSpPr>
        <xdr:cNvPr id="247" name="衛生費該当値テキスト"/>
        <xdr:cNvSpPr txBox="1"/>
      </xdr:nvSpPr>
      <xdr:spPr>
        <a:xfrm>
          <a:off x="4686300" y="16264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1471</xdr:rowOff>
    </xdr:from>
    <xdr:to>
      <xdr:col>20</xdr:col>
      <xdr:colOff>38100</xdr:colOff>
      <xdr:row>96</xdr:row>
      <xdr:rowOff>103071</xdr:rowOff>
    </xdr:to>
    <xdr:sp macro="" textlink="">
      <xdr:nvSpPr>
        <xdr:cNvPr id="248" name="楕円 247"/>
        <xdr:cNvSpPr/>
      </xdr:nvSpPr>
      <xdr:spPr>
        <a:xfrm>
          <a:off x="3746500" y="1646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119598</xdr:rowOff>
    </xdr:from>
    <xdr:ext cx="599010" cy="259045"/>
    <xdr:sp macro="" textlink="">
      <xdr:nvSpPr>
        <xdr:cNvPr id="249" name="テキスト ボックス 248"/>
        <xdr:cNvSpPr txBox="1"/>
      </xdr:nvSpPr>
      <xdr:spPr>
        <a:xfrm>
          <a:off x="3497795" y="1623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8677</xdr:rowOff>
    </xdr:from>
    <xdr:to>
      <xdr:col>15</xdr:col>
      <xdr:colOff>101600</xdr:colOff>
      <xdr:row>96</xdr:row>
      <xdr:rowOff>110277</xdr:rowOff>
    </xdr:to>
    <xdr:sp macro="" textlink="">
      <xdr:nvSpPr>
        <xdr:cNvPr id="250" name="楕円 249"/>
        <xdr:cNvSpPr/>
      </xdr:nvSpPr>
      <xdr:spPr>
        <a:xfrm>
          <a:off x="2857500" y="1646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126804</xdr:rowOff>
    </xdr:from>
    <xdr:ext cx="599010" cy="259045"/>
    <xdr:sp macro="" textlink="">
      <xdr:nvSpPr>
        <xdr:cNvPr id="251" name="テキスト ボックス 250"/>
        <xdr:cNvSpPr txBox="1"/>
      </xdr:nvSpPr>
      <xdr:spPr>
        <a:xfrm>
          <a:off x="2608795" y="16243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2048</xdr:rowOff>
    </xdr:from>
    <xdr:to>
      <xdr:col>10</xdr:col>
      <xdr:colOff>165100</xdr:colOff>
      <xdr:row>96</xdr:row>
      <xdr:rowOff>103648</xdr:rowOff>
    </xdr:to>
    <xdr:sp macro="" textlink="">
      <xdr:nvSpPr>
        <xdr:cNvPr id="252" name="楕円 251"/>
        <xdr:cNvSpPr/>
      </xdr:nvSpPr>
      <xdr:spPr>
        <a:xfrm>
          <a:off x="1968500" y="1646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120175</xdr:rowOff>
    </xdr:from>
    <xdr:ext cx="599010" cy="259045"/>
    <xdr:sp macro="" textlink="">
      <xdr:nvSpPr>
        <xdr:cNvPr id="253" name="テキスト ボックス 252"/>
        <xdr:cNvSpPr txBox="1"/>
      </xdr:nvSpPr>
      <xdr:spPr>
        <a:xfrm>
          <a:off x="1719795" y="1623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12609</xdr:rowOff>
    </xdr:from>
    <xdr:to>
      <xdr:col>6</xdr:col>
      <xdr:colOff>38100</xdr:colOff>
      <xdr:row>96</xdr:row>
      <xdr:rowOff>114209</xdr:rowOff>
    </xdr:to>
    <xdr:sp macro="" textlink="">
      <xdr:nvSpPr>
        <xdr:cNvPr id="254" name="楕円 253"/>
        <xdr:cNvSpPr/>
      </xdr:nvSpPr>
      <xdr:spPr>
        <a:xfrm>
          <a:off x="1079500" y="1647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130736</xdr:rowOff>
    </xdr:from>
    <xdr:ext cx="599010" cy="259045"/>
    <xdr:sp macro="" textlink="">
      <xdr:nvSpPr>
        <xdr:cNvPr id="255" name="テキスト ボックス 254"/>
        <xdr:cNvSpPr txBox="1"/>
      </xdr:nvSpPr>
      <xdr:spPr>
        <a:xfrm>
          <a:off x="830795" y="1624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160579</xdr:rowOff>
    </xdr:from>
    <xdr:to>
      <xdr:col>55</xdr:col>
      <xdr:colOff>0</xdr:colOff>
      <xdr:row>38</xdr:row>
      <xdr:rowOff>168237</xdr:rowOff>
    </xdr:to>
    <xdr:cxnSp macro="">
      <xdr:nvCxnSpPr>
        <xdr:cNvPr id="284" name="直線コネクタ 283"/>
        <xdr:cNvCxnSpPr/>
      </xdr:nvCxnSpPr>
      <xdr:spPr>
        <a:xfrm flipV="1">
          <a:off x="9639300" y="6675679"/>
          <a:ext cx="8382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123296</xdr:rowOff>
    </xdr:from>
    <xdr:ext cx="378565" cy="259045"/>
    <xdr:sp macro="" textlink="">
      <xdr:nvSpPr>
        <xdr:cNvPr id="285" name="労働費平均値テキスト"/>
        <xdr:cNvSpPr txBox="1"/>
      </xdr:nvSpPr>
      <xdr:spPr>
        <a:xfrm>
          <a:off x="10528300" y="6638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168237</xdr:rowOff>
    </xdr:from>
    <xdr:to>
      <xdr:col>50</xdr:col>
      <xdr:colOff>114300</xdr:colOff>
      <xdr:row>39</xdr:row>
      <xdr:rowOff>1969</xdr:rowOff>
    </xdr:to>
    <xdr:cxnSp macro="">
      <xdr:nvCxnSpPr>
        <xdr:cNvPr id="287" name="直線コネクタ 286"/>
        <xdr:cNvCxnSpPr/>
      </xdr:nvCxnSpPr>
      <xdr:spPr>
        <a:xfrm flipV="1">
          <a:off x="8750300" y="6683337"/>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1969</xdr:rowOff>
    </xdr:from>
    <xdr:to>
      <xdr:col>45</xdr:col>
      <xdr:colOff>177800</xdr:colOff>
      <xdr:row>39</xdr:row>
      <xdr:rowOff>1969</xdr:rowOff>
    </xdr:to>
    <xdr:cxnSp macro="">
      <xdr:nvCxnSpPr>
        <xdr:cNvPr id="290" name="直線コネクタ 289"/>
        <xdr:cNvCxnSpPr/>
      </xdr:nvCxnSpPr>
      <xdr:spPr>
        <a:xfrm>
          <a:off x="7861300" y="66885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48810</xdr:rowOff>
    </xdr:from>
    <xdr:ext cx="378565" cy="259045"/>
    <xdr:sp macro="" textlink="">
      <xdr:nvSpPr>
        <xdr:cNvPr id="292" name="テキスト ボックス 291"/>
        <xdr:cNvSpPr txBox="1"/>
      </xdr:nvSpPr>
      <xdr:spPr>
        <a:xfrm>
          <a:off x="8561017" y="6735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1969</xdr:rowOff>
    </xdr:from>
    <xdr:to>
      <xdr:col>41</xdr:col>
      <xdr:colOff>50800</xdr:colOff>
      <xdr:row>39</xdr:row>
      <xdr:rowOff>6807</xdr:rowOff>
    </xdr:to>
    <xdr:cxnSp macro="">
      <xdr:nvCxnSpPr>
        <xdr:cNvPr id="293" name="直線コネクタ 292"/>
        <xdr:cNvCxnSpPr/>
      </xdr:nvCxnSpPr>
      <xdr:spPr>
        <a:xfrm flipV="1">
          <a:off x="6972300" y="6688519"/>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109779</xdr:rowOff>
    </xdr:from>
    <xdr:to>
      <xdr:col>55</xdr:col>
      <xdr:colOff>50800</xdr:colOff>
      <xdr:row>39</xdr:row>
      <xdr:rowOff>39929</xdr:rowOff>
    </xdr:to>
    <xdr:sp macro="" textlink="">
      <xdr:nvSpPr>
        <xdr:cNvPr id="303" name="楕円 302"/>
        <xdr:cNvSpPr/>
      </xdr:nvSpPr>
      <xdr:spPr>
        <a:xfrm>
          <a:off x="10426700" y="662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69156</xdr:rowOff>
    </xdr:from>
    <xdr:ext cx="469744" cy="259045"/>
    <xdr:sp macro="" textlink="">
      <xdr:nvSpPr>
        <xdr:cNvPr id="304" name="労働費該当値テキスト"/>
        <xdr:cNvSpPr txBox="1"/>
      </xdr:nvSpPr>
      <xdr:spPr>
        <a:xfrm>
          <a:off x="10528300" y="641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117437</xdr:rowOff>
    </xdr:from>
    <xdr:to>
      <xdr:col>50</xdr:col>
      <xdr:colOff>165100</xdr:colOff>
      <xdr:row>39</xdr:row>
      <xdr:rowOff>47587</xdr:rowOff>
    </xdr:to>
    <xdr:sp macro="" textlink="">
      <xdr:nvSpPr>
        <xdr:cNvPr id="305" name="楕円 304"/>
        <xdr:cNvSpPr/>
      </xdr:nvSpPr>
      <xdr:spPr>
        <a:xfrm>
          <a:off x="9588500" y="663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38714</xdr:rowOff>
    </xdr:from>
    <xdr:ext cx="469744" cy="259045"/>
    <xdr:sp macro="" textlink="">
      <xdr:nvSpPr>
        <xdr:cNvPr id="306" name="テキスト ボックス 305"/>
        <xdr:cNvSpPr txBox="1"/>
      </xdr:nvSpPr>
      <xdr:spPr>
        <a:xfrm>
          <a:off x="9404428" y="67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122619</xdr:rowOff>
    </xdr:from>
    <xdr:to>
      <xdr:col>46</xdr:col>
      <xdr:colOff>38100</xdr:colOff>
      <xdr:row>39</xdr:row>
      <xdr:rowOff>52769</xdr:rowOff>
    </xdr:to>
    <xdr:sp macro="" textlink="">
      <xdr:nvSpPr>
        <xdr:cNvPr id="307" name="楕円 306"/>
        <xdr:cNvSpPr/>
      </xdr:nvSpPr>
      <xdr:spPr>
        <a:xfrm>
          <a:off x="8699500" y="66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69295</xdr:rowOff>
    </xdr:from>
    <xdr:ext cx="469744" cy="259045"/>
    <xdr:sp macro="" textlink="">
      <xdr:nvSpPr>
        <xdr:cNvPr id="308" name="テキスト ボックス 307"/>
        <xdr:cNvSpPr txBox="1"/>
      </xdr:nvSpPr>
      <xdr:spPr>
        <a:xfrm>
          <a:off x="8515428" y="64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122619</xdr:rowOff>
    </xdr:from>
    <xdr:to>
      <xdr:col>41</xdr:col>
      <xdr:colOff>101600</xdr:colOff>
      <xdr:row>39</xdr:row>
      <xdr:rowOff>52769</xdr:rowOff>
    </xdr:to>
    <xdr:sp macro="" textlink="">
      <xdr:nvSpPr>
        <xdr:cNvPr id="309" name="楕円 308"/>
        <xdr:cNvSpPr/>
      </xdr:nvSpPr>
      <xdr:spPr>
        <a:xfrm>
          <a:off x="7810500" y="66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43896</xdr:rowOff>
    </xdr:from>
    <xdr:ext cx="469744" cy="259045"/>
    <xdr:sp macro="" textlink="">
      <xdr:nvSpPr>
        <xdr:cNvPr id="310" name="テキスト ボックス 309"/>
        <xdr:cNvSpPr txBox="1"/>
      </xdr:nvSpPr>
      <xdr:spPr>
        <a:xfrm>
          <a:off x="7626428" y="67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127457</xdr:rowOff>
    </xdr:from>
    <xdr:to>
      <xdr:col>36</xdr:col>
      <xdr:colOff>165100</xdr:colOff>
      <xdr:row>39</xdr:row>
      <xdr:rowOff>57607</xdr:rowOff>
    </xdr:to>
    <xdr:sp macro="" textlink="">
      <xdr:nvSpPr>
        <xdr:cNvPr id="311" name="楕円 310"/>
        <xdr:cNvSpPr/>
      </xdr:nvSpPr>
      <xdr:spPr>
        <a:xfrm>
          <a:off x="6921500" y="66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48734</xdr:rowOff>
    </xdr:from>
    <xdr:ext cx="378565" cy="259045"/>
    <xdr:sp macro="" textlink="">
      <xdr:nvSpPr>
        <xdr:cNvPr id="312" name="テキスト ボックス 311"/>
        <xdr:cNvSpPr txBox="1"/>
      </xdr:nvSpPr>
      <xdr:spPr>
        <a:xfrm>
          <a:off x="6783017" y="6735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84020</xdr:rowOff>
    </xdr:from>
    <xdr:to>
      <xdr:col>55</xdr:col>
      <xdr:colOff>0</xdr:colOff>
      <xdr:row>58</xdr:row>
      <xdr:rowOff>90776</xdr:rowOff>
    </xdr:to>
    <xdr:cxnSp macro="">
      <xdr:nvCxnSpPr>
        <xdr:cNvPr id="339" name="直線コネクタ 338"/>
        <xdr:cNvCxnSpPr/>
      </xdr:nvCxnSpPr>
      <xdr:spPr>
        <a:xfrm flipV="1">
          <a:off x="9639300" y="10028120"/>
          <a:ext cx="8382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88092</xdr:rowOff>
    </xdr:from>
    <xdr:to>
      <xdr:col>50</xdr:col>
      <xdr:colOff>114300</xdr:colOff>
      <xdr:row>58</xdr:row>
      <xdr:rowOff>90776</xdr:rowOff>
    </xdr:to>
    <xdr:cxnSp macro="">
      <xdr:nvCxnSpPr>
        <xdr:cNvPr id="342" name="直線コネクタ 341"/>
        <xdr:cNvCxnSpPr/>
      </xdr:nvCxnSpPr>
      <xdr:spPr>
        <a:xfrm>
          <a:off x="8750300" y="10032192"/>
          <a:ext cx="889000" cy="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88092</xdr:rowOff>
    </xdr:from>
    <xdr:to>
      <xdr:col>45</xdr:col>
      <xdr:colOff>177800</xdr:colOff>
      <xdr:row>58</xdr:row>
      <xdr:rowOff>104662</xdr:rowOff>
    </xdr:to>
    <xdr:cxnSp macro="">
      <xdr:nvCxnSpPr>
        <xdr:cNvPr id="345" name="直線コネクタ 344"/>
        <xdr:cNvCxnSpPr/>
      </xdr:nvCxnSpPr>
      <xdr:spPr>
        <a:xfrm flipV="1">
          <a:off x="7861300" y="10032192"/>
          <a:ext cx="889000" cy="1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104662</xdr:rowOff>
    </xdr:from>
    <xdr:to>
      <xdr:col>41</xdr:col>
      <xdr:colOff>50800</xdr:colOff>
      <xdr:row>58</xdr:row>
      <xdr:rowOff>116221</xdr:rowOff>
    </xdr:to>
    <xdr:cxnSp macro="">
      <xdr:nvCxnSpPr>
        <xdr:cNvPr id="348" name="直線コネクタ 347"/>
        <xdr:cNvCxnSpPr/>
      </xdr:nvCxnSpPr>
      <xdr:spPr>
        <a:xfrm flipV="1">
          <a:off x="6972300" y="10048762"/>
          <a:ext cx="889000" cy="1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33220</xdr:rowOff>
    </xdr:from>
    <xdr:to>
      <xdr:col>55</xdr:col>
      <xdr:colOff>50800</xdr:colOff>
      <xdr:row>58</xdr:row>
      <xdr:rowOff>134820</xdr:rowOff>
    </xdr:to>
    <xdr:sp macro="" textlink="">
      <xdr:nvSpPr>
        <xdr:cNvPr id="358" name="楕円 357"/>
        <xdr:cNvSpPr/>
      </xdr:nvSpPr>
      <xdr:spPr>
        <a:xfrm>
          <a:off x="10426700" y="997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99010" cy="259045"/>
    <xdr:sp macro="" textlink="">
      <xdr:nvSpPr>
        <xdr:cNvPr id="359" name="農林水産業費該当値テキスト"/>
        <xdr:cNvSpPr txBox="1"/>
      </xdr:nvSpPr>
      <xdr:spPr>
        <a:xfrm>
          <a:off x="10528300" y="993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39976</xdr:rowOff>
    </xdr:from>
    <xdr:to>
      <xdr:col>50</xdr:col>
      <xdr:colOff>165100</xdr:colOff>
      <xdr:row>58</xdr:row>
      <xdr:rowOff>141576</xdr:rowOff>
    </xdr:to>
    <xdr:sp macro="" textlink="">
      <xdr:nvSpPr>
        <xdr:cNvPr id="360" name="楕円 359"/>
        <xdr:cNvSpPr/>
      </xdr:nvSpPr>
      <xdr:spPr>
        <a:xfrm>
          <a:off x="9588500" y="998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132703</xdr:rowOff>
    </xdr:from>
    <xdr:ext cx="599010" cy="259045"/>
    <xdr:sp macro="" textlink="">
      <xdr:nvSpPr>
        <xdr:cNvPr id="361" name="テキスト ボックス 360"/>
        <xdr:cNvSpPr txBox="1"/>
      </xdr:nvSpPr>
      <xdr:spPr>
        <a:xfrm>
          <a:off x="9339795" y="1007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37292</xdr:rowOff>
    </xdr:from>
    <xdr:to>
      <xdr:col>46</xdr:col>
      <xdr:colOff>38100</xdr:colOff>
      <xdr:row>58</xdr:row>
      <xdr:rowOff>138892</xdr:rowOff>
    </xdr:to>
    <xdr:sp macro="" textlink="">
      <xdr:nvSpPr>
        <xdr:cNvPr id="362" name="楕円 361"/>
        <xdr:cNvSpPr/>
      </xdr:nvSpPr>
      <xdr:spPr>
        <a:xfrm>
          <a:off x="8699500" y="998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130019</xdr:rowOff>
    </xdr:from>
    <xdr:ext cx="599010" cy="259045"/>
    <xdr:sp macro="" textlink="">
      <xdr:nvSpPr>
        <xdr:cNvPr id="363" name="テキスト ボックス 362"/>
        <xdr:cNvSpPr txBox="1"/>
      </xdr:nvSpPr>
      <xdr:spPr>
        <a:xfrm>
          <a:off x="8450795" y="1007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53862</xdr:rowOff>
    </xdr:from>
    <xdr:to>
      <xdr:col>41</xdr:col>
      <xdr:colOff>101600</xdr:colOff>
      <xdr:row>58</xdr:row>
      <xdr:rowOff>155462</xdr:rowOff>
    </xdr:to>
    <xdr:sp macro="" textlink="">
      <xdr:nvSpPr>
        <xdr:cNvPr id="364" name="楕円 363"/>
        <xdr:cNvSpPr/>
      </xdr:nvSpPr>
      <xdr:spPr>
        <a:xfrm>
          <a:off x="7810500" y="999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146589</xdr:rowOff>
    </xdr:from>
    <xdr:ext cx="534377" cy="259045"/>
    <xdr:sp macro="" textlink="">
      <xdr:nvSpPr>
        <xdr:cNvPr id="365" name="テキスト ボックス 364"/>
        <xdr:cNvSpPr txBox="1"/>
      </xdr:nvSpPr>
      <xdr:spPr>
        <a:xfrm>
          <a:off x="7594111" y="1009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65421</xdr:rowOff>
    </xdr:from>
    <xdr:to>
      <xdr:col>36</xdr:col>
      <xdr:colOff>165100</xdr:colOff>
      <xdr:row>58</xdr:row>
      <xdr:rowOff>167021</xdr:rowOff>
    </xdr:to>
    <xdr:sp macro="" textlink="">
      <xdr:nvSpPr>
        <xdr:cNvPr id="366" name="楕円 365"/>
        <xdr:cNvSpPr/>
      </xdr:nvSpPr>
      <xdr:spPr>
        <a:xfrm>
          <a:off x="6921500" y="1000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158148</xdr:rowOff>
    </xdr:from>
    <xdr:ext cx="534377" cy="259045"/>
    <xdr:sp macro="" textlink="">
      <xdr:nvSpPr>
        <xdr:cNvPr id="367" name="テキスト ボックス 366"/>
        <xdr:cNvSpPr txBox="1"/>
      </xdr:nvSpPr>
      <xdr:spPr>
        <a:xfrm>
          <a:off x="6705111" y="1010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170222</xdr:rowOff>
    </xdr:from>
    <xdr:to>
      <xdr:col>55</xdr:col>
      <xdr:colOff>0</xdr:colOff>
      <xdr:row>79</xdr:row>
      <xdr:rowOff>211</xdr:rowOff>
    </xdr:to>
    <xdr:cxnSp macro="">
      <xdr:nvCxnSpPr>
        <xdr:cNvPr id="396" name="直線コネクタ 395"/>
        <xdr:cNvCxnSpPr/>
      </xdr:nvCxnSpPr>
      <xdr:spPr>
        <a:xfrm flipV="1">
          <a:off x="9639300" y="13543322"/>
          <a:ext cx="838200" cy="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169633</xdr:rowOff>
    </xdr:from>
    <xdr:to>
      <xdr:col>50</xdr:col>
      <xdr:colOff>114300</xdr:colOff>
      <xdr:row>79</xdr:row>
      <xdr:rowOff>211</xdr:rowOff>
    </xdr:to>
    <xdr:cxnSp macro="">
      <xdr:nvCxnSpPr>
        <xdr:cNvPr id="399" name="直線コネクタ 398"/>
        <xdr:cNvCxnSpPr/>
      </xdr:nvCxnSpPr>
      <xdr:spPr>
        <a:xfrm>
          <a:off x="8750300" y="13542733"/>
          <a:ext cx="889000" cy="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169633</xdr:rowOff>
    </xdr:from>
    <xdr:to>
      <xdr:col>45</xdr:col>
      <xdr:colOff>177800</xdr:colOff>
      <xdr:row>79</xdr:row>
      <xdr:rowOff>5885</xdr:rowOff>
    </xdr:to>
    <xdr:cxnSp macro="">
      <xdr:nvCxnSpPr>
        <xdr:cNvPr id="402" name="直線コネクタ 401"/>
        <xdr:cNvCxnSpPr/>
      </xdr:nvCxnSpPr>
      <xdr:spPr>
        <a:xfrm flipV="1">
          <a:off x="7861300" y="13542733"/>
          <a:ext cx="889000" cy="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5885</xdr:rowOff>
    </xdr:from>
    <xdr:to>
      <xdr:col>41</xdr:col>
      <xdr:colOff>50800</xdr:colOff>
      <xdr:row>79</xdr:row>
      <xdr:rowOff>9122</xdr:rowOff>
    </xdr:to>
    <xdr:cxnSp macro="">
      <xdr:nvCxnSpPr>
        <xdr:cNvPr id="405" name="直線コネクタ 404"/>
        <xdr:cNvCxnSpPr/>
      </xdr:nvCxnSpPr>
      <xdr:spPr>
        <a:xfrm flipV="1">
          <a:off x="6972300" y="13550435"/>
          <a:ext cx="8890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119422</xdr:rowOff>
    </xdr:from>
    <xdr:to>
      <xdr:col>55</xdr:col>
      <xdr:colOff>50800</xdr:colOff>
      <xdr:row>79</xdr:row>
      <xdr:rowOff>49572</xdr:rowOff>
    </xdr:to>
    <xdr:sp macro="" textlink="">
      <xdr:nvSpPr>
        <xdr:cNvPr id="415" name="楕円 414"/>
        <xdr:cNvSpPr/>
      </xdr:nvSpPr>
      <xdr:spPr>
        <a:xfrm>
          <a:off x="10426700" y="1349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54265</xdr:rowOff>
    </xdr:from>
    <xdr:ext cx="534377" cy="259045"/>
    <xdr:sp macro="" textlink="">
      <xdr:nvSpPr>
        <xdr:cNvPr id="416" name="商工費該当値テキスト"/>
        <xdr:cNvSpPr txBox="1"/>
      </xdr:nvSpPr>
      <xdr:spPr>
        <a:xfrm>
          <a:off x="10528300" y="1342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120861</xdr:rowOff>
    </xdr:from>
    <xdr:to>
      <xdr:col>50</xdr:col>
      <xdr:colOff>165100</xdr:colOff>
      <xdr:row>79</xdr:row>
      <xdr:rowOff>51011</xdr:rowOff>
    </xdr:to>
    <xdr:sp macro="" textlink="">
      <xdr:nvSpPr>
        <xdr:cNvPr id="417" name="楕円 416"/>
        <xdr:cNvSpPr/>
      </xdr:nvSpPr>
      <xdr:spPr>
        <a:xfrm>
          <a:off x="9588500" y="1349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42138</xdr:rowOff>
    </xdr:from>
    <xdr:ext cx="534377" cy="259045"/>
    <xdr:sp macro="" textlink="">
      <xdr:nvSpPr>
        <xdr:cNvPr id="418" name="テキスト ボックス 417"/>
        <xdr:cNvSpPr txBox="1"/>
      </xdr:nvSpPr>
      <xdr:spPr>
        <a:xfrm>
          <a:off x="9372111" y="135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118833</xdr:rowOff>
    </xdr:from>
    <xdr:to>
      <xdr:col>46</xdr:col>
      <xdr:colOff>38100</xdr:colOff>
      <xdr:row>79</xdr:row>
      <xdr:rowOff>48983</xdr:rowOff>
    </xdr:to>
    <xdr:sp macro="" textlink="">
      <xdr:nvSpPr>
        <xdr:cNvPr id="419" name="楕円 418"/>
        <xdr:cNvSpPr/>
      </xdr:nvSpPr>
      <xdr:spPr>
        <a:xfrm>
          <a:off x="8699500" y="1349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40110</xdr:rowOff>
    </xdr:from>
    <xdr:ext cx="534377" cy="259045"/>
    <xdr:sp macro="" textlink="">
      <xdr:nvSpPr>
        <xdr:cNvPr id="420" name="テキスト ボックス 419"/>
        <xdr:cNvSpPr txBox="1"/>
      </xdr:nvSpPr>
      <xdr:spPr>
        <a:xfrm>
          <a:off x="8483111" y="1358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126535</xdr:rowOff>
    </xdr:from>
    <xdr:to>
      <xdr:col>41</xdr:col>
      <xdr:colOff>101600</xdr:colOff>
      <xdr:row>79</xdr:row>
      <xdr:rowOff>56685</xdr:rowOff>
    </xdr:to>
    <xdr:sp macro="" textlink="">
      <xdr:nvSpPr>
        <xdr:cNvPr id="421" name="楕円 420"/>
        <xdr:cNvSpPr/>
      </xdr:nvSpPr>
      <xdr:spPr>
        <a:xfrm>
          <a:off x="7810500" y="134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47812</xdr:rowOff>
    </xdr:from>
    <xdr:ext cx="534377" cy="259045"/>
    <xdr:sp macro="" textlink="">
      <xdr:nvSpPr>
        <xdr:cNvPr id="422" name="テキスト ボックス 421"/>
        <xdr:cNvSpPr txBox="1"/>
      </xdr:nvSpPr>
      <xdr:spPr>
        <a:xfrm>
          <a:off x="7594111" y="1359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129772</xdr:rowOff>
    </xdr:from>
    <xdr:to>
      <xdr:col>36</xdr:col>
      <xdr:colOff>165100</xdr:colOff>
      <xdr:row>79</xdr:row>
      <xdr:rowOff>59922</xdr:rowOff>
    </xdr:to>
    <xdr:sp macro="" textlink="">
      <xdr:nvSpPr>
        <xdr:cNvPr id="423" name="楕円 422"/>
        <xdr:cNvSpPr/>
      </xdr:nvSpPr>
      <xdr:spPr>
        <a:xfrm>
          <a:off x="6921500" y="1350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51049</xdr:rowOff>
    </xdr:from>
    <xdr:ext cx="534377" cy="259045"/>
    <xdr:sp macro="" textlink="">
      <xdr:nvSpPr>
        <xdr:cNvPr id="424" name="テキスト ボックス 423"/>
        <xdr:cNvSpPr txBox="1"/>
      </xdr:nvSpPr>
      <xdr:spPr>
        <a:xfrm>
          <a:off x="6705111" y="1359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97196</xdr:rowOff>
    </xdr:from>
    <xdr:to>
      <xdr:col>55</xdr:col>
      <xdr:colOff>0</xdr:colOff>
      <xdr:row>97</xdr:row>
      <xdr:rowOff>108204</xdr:rowOff>
    </xdr:to>
    <xdr:cxnSp macro="">
      <xdr:nvCxnSpPr>
        <xdr:cNvPr id="451" name="直線コネクタ 450"/>
        <xdr:cNvCxnSpPr/>
      </xdr:nvCxnSpPr>
      <xdr:spPr>
        <a:xfrm flipV="1">
          <a:off x="9639300" y="16727846"/>
          <a:ext cx="838200" cy="1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108204</xdr:rowOff>
    </xdr:from>
    <xdr:to>
      <xdr:col>50</xdr:col>
      <xdr:colOff>114300</xdr:colOff>
      <xdr:row>97</xdr:row>
      <xdr:rowOff>156483</xdr:rowOff>
    </xdr:to>
    <xdr:cxnSp macro="">
      <xdr:nvCxnSpPr>
        <xdr:cNvPr id="454" name="直線コネクタ 453"/>
        <xdr:cNvCxnSpPr/>
      </xdr:nvCxnSpPr>
      <xdr:spPr>
        <a:xfrm flipV="1">
          <a:off x="8750300" y="16738854"/>
          <a:ext cx="889000" cy="4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45299</xdr:rowOff>
    </xdr:from>
    <xdr:ext cx="599010" cy="259045"/>
    <xdr:sp macro="" textlink="">
      <xdr:nvSpPr>
        <xdr:cNvPr id="456" name="テキスト ボックス 455"/>
        <xdr:cNvSpPr txBox="1"/>
      </xdr:nvSpPr>
      <xdr:spPr>
        <a:xfrm>
          <a:off x="9339795" y="168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90889</xdr:rowOff>
    </xdr:from>
    <xdr:to>
      <xdr:col>45</xdr:col>
      <xdr:colOff>177800</xdr:colOff>
      <xdr:row>97</xdr:row>
      <xdr:rowOff>156483</xdr:rowOff>
    </xdr:to>
    <xdr:cxnSp macro="">
      <xdr:nvCxnSpPr>
        <xdr:cNvPr id="457" name="直線コネクタ 456"/>
        <xdr:cNvCxnSpPr/>
      </xdr:nvCxnSpPr>
      <xdr:spPr>
        <a:xfrm>
          <a:off x="7861300" y="16721539"/>
          <a:ext cx="889000" cy="6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58560</xdr:rowOff>
    </xdr:from>
    <xdr:ext cx="599010" cy="259045"/>
    <xdr:sp macro="" textlink="">
      <xdr:nvSpPr>
        <xdr:cNvPr id="459" name="テキスト ボックス 458"/>
        <xdr:cNvSpPr txBox="1"/>
      </xdr:nvSpPr>
      <xdr:spPr>
        <a:xfrm>
          <a:off x="8450795" y="168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90889</xdr:rowOff>
    </xdr:from>
    <xdr:to>
      <xdr:col>41</xdr:col>
      <xdr:colOff>50800</xdr:colOff>
      <xdr:row>97</xdr:row>
      <xdr:rowOff>145421</xdr:rowOff>
    </xdr:to>
    <xdr:cxnSp macro="">
      <xdr:nvCxnSpPr>
        <xdr:cNvPr id="460" name="直線コネクタ 459"/>
        <xdr:cNvCxnSpPr/>
      </xdr:nvCxnSpPr>
      <xdr:spPr>
        <a:xfrm flipV="1">
          <a:off x="6972300" y="16721539"/>
          <a:ext cx="889000" cy="5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34194</xdr:rowOff>
    </xdr:from>
    <xdr:ext cx="599010" cy="259045"/>
    <xdr:sp macro="" textlink="">
      <xdr:nvSpPr>
        <xdr:cNvPr id="462" name="テキスト ボックス 461"/>
        <xdr:cNvSpPr txBox="1"/>
      </xdr:nvSpPr>
      <xdr:spPr>
        <a:xfrm>
          <a:off x="7561795" y="1683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53906</xdr:rowOff>
    </xdr:from>
    <xdr:ext cx="599010" cy="259045"/>
    <xdr:sp macro="" textlink="">
      <xdr:nvSpPr>
        <xdr:cNvPr id="464" name="テキスト ボックス 463"/>
        <xdr:cNvSpPr txBox="1"/>
      </xdr:nvSpPr>
      <xdr:spPr>
        <a:xfrm>
          <a:off x="6672795" y="1685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46396</xdr:rowOff>
    </xdr:from>
    <xdr:to>
      <xdr:col>55</xdr:col>
      <xdr:colOff>50800</xdr:colOff>
      <xdr:row>97</xdr:row>
      <xdr:rowOff>147996</xdr:rowOff>
    </xdr:to>
    <xdr:sp macro="" textlink="">
      <xdr:nvSpPr>
        <xdr:cNvPr id="470" name="楕円 469"/>
        <xdr:cNvSpPr/>
      </xdr:nvSpPr>
      <xdr:spPr>
        <a:xfrm>
          <a:off x="10426700" y="1667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69273</xdr:rowOff>
    </xdr:from>
    <xdr:ext cx="599010" cy="259045"/>
    <xdr:sp macro="" textlink="">
      <xdr:nvSpPr>
        <xdr:cNvPr id="471" name="土木費該当値テキスト"/>
        <xdr:cNvSpPr txBox="1"/>
      </xdr:nvSpPr>
      <xdr:spPr>
        <a:xfrm>
          <a:off x="10528300" y="16528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57404</xdr:rowOff>
    </xdr:from>
    <xdr:to>
      <xdr:col>50</xdr:col>
      <xdr:colOff>165100</xdr:colOff>
      <xdr:row>97</xdr:row>
      <xdr:rowOff>159004</xdr:rowOff>
    </xdr:to>
    <xdr:sp macro="" textlink="">
      <xdr:nvSpPr>
        <xdr:cNvPr id="472" name="楕円 471"/>
        <xdr:cNvSpPr/>
      </xdr:nvSpPr>
      <xdr:spPr>
        <a:xfrm>
          <a:off x="9588500" y="1668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4081</xdr:rowOff>
    </xdr:from>
    <xdr:ext cx="599010" cy="259045"/>
    <xdr:sp macro="" textlink="">
      <xdr:nvSpPr>
        <xdr:cNvPr id="473" name="テキスト ボックス 472"/>
        <xdr:cNvSpPr txBox="1"/>
      </xdr:nvSpPr>
      <xdr:spPr>
        <a:xfrm>
          <a:off x="9339795" y="1646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105683</xdr:rowOff>
    </xdr:from>
    <xdr:to>
      <xdr:col>46</xdr:col>
      <xdr:colOff>38100</xdr:colOff>
      <xdr:row>98</xdr:row>
      <xdr:rowOff>35833</xdr:rowOff>
    </xdr:to>
    <xdr:sp macro="" textlink="">
      <xdr:nvSpPr>
        <xdr:cNvPr id="474" name="楕円 473"/>
        <xdr:cNvSpPr/>
      </xdr:nvSpPr>
      <xdr:spPr>
        <a:xfrm>
          <a:off x="8699500" y="1673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52360</xdr:rowOff>
    </xdr:from>
    <xdr:ext cx="599010" cy="259045"/>
    <xdr:sp macro="" textlink="">
      <xdr:nvSpPr>
        <xdr:cNvPr id="475" name="テキスト ボックス 474"/>
        <xdr:cNvSpPr txBox="1"/>
      </xdr:nvSpPr>
      <xdr:spPr>
        <a:xfrm>
          <a:off x="8450795" y="16511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40089</xdr:rowOff>
    </xdr:from>
    <xdr:to>
      <xdr:col>41</xdr:col>
      <xdr:colOff>101600</xdr:colOff>
      <xdr:row>97</xdr:row>
      <xdr:rowOff>141689</xdr:rowOff>
    </xdr:to>
    <xdr:sp macro="" textlink="">
      <xdr:nvSpPr>
        <xdr:cNvPr id="476" name="楕円 475"/>
        <xdr:cNvSpPr/>
      </xdr:nvSpPr>
      <xdr:spPr>
        <a:xfrm>
          <a:off x="7810500" y="1667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158216</xdr:rowOff>
    </xdr:from>
    <xdr:ext cx="599010" cy="259045"/>
    <xdr:sp macro="" textlink="">
      <xdr:nvSpPr>
        <xdr:cNvPr id="477" name="テキスト ボックス 476"/>
        <xdr:cNvSpPr txBox="1"/>
      </xdr:nvSpPr>
      <xdr:spPr>
        <a:xfrm>
          <a:off x="7561795" y="1644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94621</xdr:rowOff>
    </xdr:from>
    <xdr:to>
      <xdr:col>36</xdr:col>
      <xdr:colOff>165100</xdr:colOff>
      <xdr:row>98</xdr:row>
      <xdr:rowOff>24771</xdr:rowOff>
    </xdr:to>
    <xdr:sp macro="" textlink="">
      <xdr:nvSpPr>
        <xdr:cNvPr id="478" name="楕円 477"/>
        <xdr:cNvSpPr/>
      </xdr:nvSpPr>
      <xdr:spPr>
        <a:xfrm>
          <a:off x="6921500" y="1672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41298</xdr:rowOff>
    </xdr:from>
    <xdr:ext cx="599010" cy="259045"/>
    <xdr:sp macro="" textlink="">
      <xdr:nvSpPr>
        <xdr:cNvPr id="479" name="テキスト ボックス 478"/>
        <xdr:cNvSpPr txBox="1"/>
      </xdr:nvSpPr>
      <xdr:spPr>
        <a:xfrm>
          <a:off x="6672795" y="1650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66289</xdr:rowOff>
    </xdr:from>
    <xdr:to>
      <xdr:col>85</xdr:col>
      <xdr:colOff>127000</xdr:colOff>
      <xdr:row>36</xdr:row>
      <xdr:rowOff>125481</xdr:rowOff>
    </xdr:to>
    <xdr:cxnSp macro="">
      <xdr:nvCxnSpPr>
        <xdr:cNvPr id="508" name="直線コネクタ 507"/>
        <xdr:cNvCxnSpPr/>
      </xdr:nvCxnSpPr>
      <xdr:spPr>
        <a:xfrm>
          <a:off x="15481300" y="6238489"/>
          <a:ext cx="838200" cy="5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66289</xdr:rowOff>
    </xdr:from>
    <xdr:to>
      <xdr:col>81</xdr:col>
      <xdr:colOff>50800</xdr:colOff>
      <xdr:row>36</xdr:row>
      <xdr:rowOff>161478</xdr:rowOff>
    </xdr:to>
    <xdr:cxnSp macro="">
      <xdr:nvCxnSpPr>
        <xdr:cNvPr id="511" name="直線コネクタ 510"/>
        <xdr:cNvCxnSpPr/>
      </xdr:nvCxnSpPr>
      <xdr:spPr>
        <a:xfrm flipV="1">
          <a:off x="14592300" y="6238489"/>
          <a:ext cx="889000" cy="9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15280</xdr:rowOff>
    </xdr:from>
    <xdr:to>
      <xdr:col>76</xdr:col>
      <xdr:colOff>114300</xdr:colOff>
      <xdr:row>36</xdr:row>
      <xdr:rowOff>161478</xdr:rowOff>
    </xdr:to>
    <xdr:cxnSp macro="">
      <xdr:nvCxnSpPr>
        <xdr:cNvPr id="514" name="直線コネクタ 513"/>
        <xdr:cNvCxnSpPr/>
      </xdr:nvCxnSpPr>
      <xdr:spPr>
        <a:xfrm>
          <a:off x="13703300" y="6187480"/>
          <a:ext cx="889000" cy="14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38500</xdr:rowOff>
    </xdr:from>
    <xdr:ext cx="534377" cy="259045"/>
    <xdr:sp macro="" textlink="">
      <xdr:nvSpPr>
        <xdr:cNvPr id="516" name="テキスト ボックス 515"/>
        <xdr:cNvSpPr txBox="1"/>
      </xdr:nvSpPr>
      <xdr:spPr>
        <a:xfrm>
          <a:off x="14325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15280</xdr:rowOff>
    </xdr:from>
    <xdr:to>
      <xdr:col>71</xdr:col>
      <xdr:colOff>177800</xdr:colOff>
      <xdr:row>36</xdr:row>
      <xdr:rowOff>126212</xdr:rowOff>
    </xdr:to>
    <xdr:cxnSp macro="">
      <xdr:nvCxnSpPr>
        <xdr:cNvPr id="517" name="直線コネクタ 516"/>
        <xdr:cNvCxnSpPr/>
      </xdr:nvCxnSpPr>
      <xdr:spPr>
        <a:xfrm flipV="1">
          <a:off x="12814300" y="6187480"/>
          <a:ext cx="889000" cy="11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149425</xdr:rowOff>
    </xdr:from>
    <xdr:ext cx="534377" cy="259045"/>
    <xdr:sp macro="" textlink="">
      <xdr:nvSpPr>
        <xdr:cNvPr id="519" name="テキスト ボックス 518"/>
        <xdr:cNvSpPr txBox="1"/>
      </xdr:nvSpPr>
      <xdr:spPr>
        <a:xfrm>
          <a:off x="13436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63372</xdr:rowOff>
    </xdr:from>
    <xdr:ext cx="534377" cy="259045"/>
    <xdr:sp macro="" textlink="">
      <xdr:nvSpPr>
        <xdr:cNvPr id="521" name="テキスト ボックス 520"/>
        <xdr:cNvSpPr txBox="1"/>
      </xdr:nvSpPr>
      <xdr:spPr>
        <a:xfrm>
          <a:off x="12547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74681</xdr:rowOff>
    </xdr:from>
    <xdr:to>
      <xdr:col>85</xdr:col>
      <xdr:colOff>177800</xdr:colOff>
      <xdr:row>37</xdr:row>
      <xdr:rowOff>4831</xdr:rowOff>
    </xdr:to>
    <xdr:sp macro="" textlink="">
      <xdr:nvSpPr>
        <xdr:cNvPr id="527" name="楕円 526"/>
        <xdr:cNvSpPr/>
      </xdr:nvSpPr>
      <xdr:spPr>
        <a:xfrm>
          <a:off x="16268700" y="624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97558</xdr:rowOff>
    </xdr:from>
    <xdr:ext cx="534377" cy="259045"/>
    <xdr:sp macro="" textlink="">
      <xdr:nvSpPr>
        <xdr:cNvPr id="528" name="消防費該当値テキスト"/>
        <xdr:cNvSpPr txBox="1"/>
      </xdr:nvSpPr>
      <xdr:spPr>
        <a:xfrm>
          <a:off x="16370300" y="609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15489</xdr:rowOff>
    </xdr:from>
    <xdr:to>
      <xdr:col>81</xdr:col>
      <xdr:colOff>101600</xdr:colOff>
      <xdr:row>36</xdr:row>
      <xdr:rowOff>117089</xdr:rowOff>
    </xdr:to>
    <xdr:sp macro="" textlink="">
      <xdr:nvSpPr>
        <xdr:cNvPr id="529" name="楕円 528"/>
        <xdr:cNvSpPr/>
      </xdr:nvSpPr>
      <xdr:spPr>
        <a:xfrm>
          <a:off x="15430500" y="618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133616</xdr:rowOff>
    </xdr:from>
    <xdr:ext cx="534377" cy="259045"/>
    <xdr:sp macro="" textlink="">
      <xdr:nvSpPr>
        <xdr:cNvPr id="530" name="テキスト ボックス 529"/>
        <xdr:cNvSpPr txBox="1"/>
      </xdr:nvSpPr>
      <xdr:spPr>
        <a:xfrm>
          <a:off x="15214111" y="596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110678</xdr:rowOff>
    </xdr:from>
    <xdr:to>
      <xdr:col>76</xdr:col>
      <xdr:colOff>165100</xdr:colOff>
      <xdr:row>37</xdr:row>
      <xdr:rowOff>40828</xdr:rowOff>
    </xdr:to>
    <xdr:sp macro="" textlink="">
      <xdr:nvSpPr>
        <xdr:cNvPr id="531" name="楕円 530"/>
        <xdr:cNvSpPr/>
      </xdr:nvSpPr>
      <xdr:spPr>
        <a:xfrm>
          <a:off x="14541500" y="628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57355</xdr:rowOff>
    </xdr:from>
    <xdr:ext cx="534377" cy="259045"/>
    <xdr:sp macro="" textlink="">
      <xdr:nvSpPr>
        <xdr:cNvPr id="532" name="テキスト ボックス 531"/>
        <xdr:cNvSpPr txBox="1"/>
      </xdr:nvSpPr>
      <xdr:spPr>
        <a:xfrm>
          <a:off x="14325111" y="605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135930</xdr:rowOff>
    </xdr:from>
    <xdr:to>
      <xdr:col>72</xdr:col>
      <xdr:colOff>38100</xdr:colOff>
      <xdr:row>36</xdr:row>
      <xdr:rowOff>66080</xdr:rowOff>
    </xdr:to>
    <xdr:sp macro="" textlink="">
      <xdr:nvSpPr>
        <xdr:cNvPr id="533" name="楕円 532"/>
        <xdr:cNvSpPr/>
      </xdr:nvSpPr>
      <xdr:spPr>
        <a:xfrm>
          <a:off x="13652500" y="613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82607</xdr:rowOff>
    </xdr:from>
    <xdr:ext cx="534377" cy="259045"/>
    <xdr:sp macro="" textlink="">
      <xdr:nvSpPr>
        <xdr:cNvPr id="534" name="テキスト ボックス 533"/>
        <xdr:cNvSpPr txBox="1"/>
      </xdr:nvSpPr>
      <xdr:spPr>
        <a:xfrm>
          <a:off x="13436111" y="591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75412</xdr:rowOff>
    </xdr:from>
    <xdr:to>
      <xdr:col>67</xdr:col>
      <xdr:colOff>101600</xdr:colOff>
      <xdr:row>37</xdr:row>
      <xdr:rowOff>5562</xdr:rowOff>
    </xdr:to>
    <xdr:sp macro="" textlink="">
      <xdr:nvSpPr>
        <xdr:cNvPr id="535" name="楕円 534"/>
        <xdr:cNvSpPr/>
      </xdr:nvSpPr>
      <xdr:spPr>
        <a:xfrm>
          <a:off x="12763500" y="62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22089</xdr:rowOff>
    </xdr:from>
    <xdr:ext cx="534377" cy="259045"/>
    <xdr:sp macro="" textlink="">
      <xdr:nvSpPr>
        <xdr:cNvPr id="536" name="テキスト ボックス 535"/>
        <xdr:cNvSpPr txBox="1"/>
      </xdr:nvSpPr>
      <xdr:spPr>
        <a:xfrm>
          <a:off x="12547111" y="60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21287</xdr:rowOff>
    </xdr:from>
    <xdr:to>
      <xdr:col>85</xdr:col>
      <xdr:colOff>127000</xdr:colOff>
      <xdr:row>58</xdr:row>
      <xdr:rowOff>44547</xdr:rowOff>
    </xdr:to>
    <xdr:cxnSp macro="">
      <xdr:nvCxnSpPr>
        <xdr:cNvPr id="565" name="直線コネクタ 564"/>
        <xdr:cNvCxnSpPr/>
      </xdr:nvCxnSpPr>
      <xdr:spPr>
        <a:xfrm flipV="1">
          <a:off x="15481300" y="9965387"/>
          <a:ext cx="838200" cy="2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9638</xdr:rowOff>
    </xdr:from>
    <xdr:to>
      <xdr:col>81</xdr:col>
      <xdr:colOff>50800</xdr:colOff>
      <xdr:row>58</xdr:row>
      <xdr:rowOff>44547</xdr:rowOff>
    </xdr:to>
    <xdr:cxnSp macro="">
      <xdr:nvCxnSpPr>
        <xdr:cNvPr id="568" name="直線コネクタ 567"/>
        <xdr:cNvCxnSpPr/>
      </xdr:nvCxnSpPr>
      <xdr:spPr>
        <a:xfrm>
          <a:off x="14592300" y="9953738"/>
          <a:ext cx="889000" cy="3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9638</xdr:rowOff>
    </xdr:from>
    <xdr:to>
      <xdr:col>76</xdr:col>
      <xdr:colOff>114300</xdr:colOff>
      <xdr:row>58</xdr:row>
      <xdr:rowOff>34678</xdr:rowOff>
    </xdr:to>
    <xdr:cxnSp macro="">
      <xdr:nvCxnSpPr>
        <xdr:cNvPr id="571" name="直線コネクタ 570"/>
        <xdr:cNvCxnSpPr/>
      </xdr:nvCxnSpPr>
      <xdr:spPr>
        <a:xfrm flipV="1">
          <a:off x="13703300" y="9953738"/>
          <a:ext cx="889000" cy="2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34678</xdr:rowOff>
    </xdr:from>
    <xdr:to>
      <xdr:col>71</xdr:col>
      <xdr:colOff>177800</xdr:colOff>
      <xdr:row>58</xdr:row>
      <xdr:rowOff>68659</xdr:rowOff>
    </xdr:to>
    <xdr:cxnSp macro="">
      <xdr:nvCxnSpPr>
        <xdr:cNvPr id="574" name="直線コネクタ 573"/>
        <xdr:cNvCxnSpPr/>
      </xdr:nvCxnSpPr>
      <xdr:spPr>
        <a:xfrm flipV="1">
          <a:off x="12814300" y="9978778"/>
          <a:ext cx="889000" cy="3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141937</xdr:rowOff>
    </xdr:from>
    <xdr:to>
      <xdr:col>85</xdr:col>
      <xdr:colOff>177800</xdr:colOff>
      <xdr:row>58</xdr:row>
      <xdr:rowOff>72087</xdr:rowOff>
    </xdr:to>
    <xdr:sp macro="" textlink="">
      <xdr:nvSpPr>
        <xdr:cNvPr id="584" name="楕円 583"/>
        <xdr:cNvSpPr/>
      </xdr:nvSpPr>
      <xdr:spPr>
        <a:xfrm>
          <a:off x="16268700" y="99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67369</xdr:rowOff>
    </xdr:from>
    <xdr:ext cx="599010" cy="259045"/>
    <xdr:sp macro="" textlink="">
      <xdr:nvSpPr>
        <xdr:cNvPr id="585" name="教育費該当値テキスト"/>
        <xdr:cNvSpPr txBox="1"/>
      </xdr:nvSpPr>
      <xdr:spPr>
        <a:xfrm>
          <a:off x="16370300" y="9840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165197</xdr:rowOff>
    </xdr:from>
    <xdr:to>
      <xdr:col>81</xdr:col>
      <xdr:colOff>101600</xdr:colOff>
      <xdr:row>58</xdr:row>
      <xdr:rowOff>95347</xdr:rowOff>
    </xdr:to>
    <xdr:sp macro="" textlink="">
      <xdr:nvSpPr>
        <xdr:cNvPr id="586" name="楕円 585"/>
        <xdr:cNvSpPr/>
      </xdr:nvSpPr>
      <xdr:spPr>
        <a:xfrm>
          <a:off x="15430500" y="993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86474</xdr:rowOff>
    </xdr:from>
    <xdr:ext cx="534377" cy="259045"/>
    <xdr:sp macro="" textlink="">
      <xdr:nvSpPr>
        <xdr:cNvPr id="587" name="テキスト ボックス 586"/>
        <xdr:cNvSpPr txBox="1"/>
      </xdr:nvSpPr>
      <xdr:spPr>
        <a:xfrm>
          <a:off x="15214111" y="1003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130288</xdr:rowOff>
    </xdr:from>
    <xdr:to>
      <xdr:col>76</xdr:col>
      <xdr:colOff>165100</xdr:colOff>
      <xdr:row>58</xdr:row>
      <xdr:rowOff>60438</xdr:rowOff>
    </xdr:to>
    <xdr:sp macro="" textlink="">
      <xdr:nvSpPr>
        <xdr:cNvPr id="588" name="楕円 587"/>
        <xdr:cNvSpPr/>
      </xdr:nvSpPr>
      <xdr:spPr>
        <a:xfrm>
          <a:off x="14541500" y="990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51565</xdr:rowOff>
    </xdr:from>
    <xdr:ext cx="599010" cy="259045"/>
    <xdr:sp macro="" textlink="">
      <xdr:nvSpPr>
        <xdr:cNvPr id="589" name="テキスト ボックス 588"/>
        <xdr:cNvSpPr txBox="1"/>
      </xdr:nvSpPr>
      <xdr:spPr>
        <a:xfrm>
          <a:off x="14292795" y="999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155328</xdr:rowOff>
    </xdr:from>
    <xdr:to>
      <xdr:col>72</xdr:col>
      <xdr:colOff>38100</xdr:colOff>
      <xdr:row>58</xdr:row>
      <xdr:rowOff>85478</xdr:rowOff>
    </xdr:to>
    <xdr:sp macro="" textlink="">
      <xdr:nvSpPr>
        <xdr:cNvPr id="590" name="楕円 589"/>
        <xdr:cNvSpPr/>
      </xdr:nvSpPr>
      <xdr:spPr>
        <a:xfrm>
          <a:off x="13652500" y="99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76605</xdr:rowOff>
    </xdr:from>
    <xdr:ext cx="534377" cy="259045"/>
    <xdr:sp macro="" textlink="">
      <xdr:nvSpPr>
        <xdr:cNvPr id="591" name="テキスト ボックス 590"/>
        <xdr:cNvSpPr txBox="1"/>
      </xdr:nvSpPr>
      <xdr:spPr>
        <a:xfrm>
          <a:off x="13436111" y="1002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17859</xdr:rowOff>
    </xdr:from>
    <xdr:to>
      <xdr:col>67</xdr:col>
      <xdr:colOff>101600</xdr:colOff>
      <xdr:row>58</xdr:row>
      <xdr:rowOff>119459</xdr:rowOff>
    </xdr:to>
    <xdr:sp macro="" textlink="">
      <xdr:nvSpPr>
        <xdr:cNvPr id="592" name="楕円 591"/>
        <xdr:cNvSpPr/>
      </xdr:nvSpPr>
      <xdr:spPr>
        <a:xfrm>
          <a:off x="12763500" y="996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110586</xdr:rowOff>
    </xdr:from>
    <xdr:ext cx="534377" cy="259045"/>
    <xdr:sp macro="" textlink="">
      <xdr:nvSpPr>
        <xdr:cNvPr id="593" name="テキスト ボックス 592"/>
        <xdr:cNvSpPr txBox="1"/>
      </xdr:nvSpPr>
      <xdr:spPr>
        <a:xfrm>
          <a:off x="12547111" y="1005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61816</xdr:rowOff>
    </xdr:from>
    <xdr:to>
      <xdr:col>85</xdr:col>
      <xdr:colOff>127000</xdr:colOff>
      <xdr:row>78</xdr:row>
      <xdr:rowOff>72803</xdr:rowOff>
    </xdr:to>
    <xdr:cxnSp macro="">
      <xdr:nvCxnSpPr>
        <xdr:cNvPr id="622" name="直線コネクタ 621"/>
        <xdr:cNvCxnSpPr/>
      </xdr:nvCxnSpPr>
      <xdr:spPr>
        <a:xfrm>
          <a:off x="15481300" y="13434916"/>
          <a:ext cx="838200" cy="1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78959</xdr:rowOff>
    </xdr:from>
    <xdr:ext cx="534377" cy="259045"/>
    <xdr:sp macro="" textlink="">
      <xdr:nvSpPr>
        <xdr:cNvPr id="623" name="災害復旧費平均値テキスト"/>
        <xdr:cNvSpPr txBox="1"/>
      </xdr:nvSpPr>
      <xdr:spPr>
        <a:xfrm>
          <a:off x="16370300" y="13452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61816</xdr:rowOff>
    </xdr:from>
    <xdr:to>
      <xdr:col>81</xdr:col>
      <xdr:colOff>50800</xdr:colOff>
      <xdr:row>79</xdr:row>
      <xdr:rowOff>986</xdr:rowOff>
    </xdr:to>
    <xdr:cxnSp macro="">
      <xdr:nvCxnSpPr>
        <xdr:cNvPr id="625" name="直線コネクタ 624"/>
        <xdr:cNvCxnSpPr/>
      </xdr:nvCxnSpPr>
      <xdr:spPr>
        <a:xfrm flipV="1">
          <a:off x="14592300" y="13434916"/>
          <a:ext cx="889000" cy="11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15481</xdr:rowOff>
    </xdr:from>
    <xdr:ext cx="534377" cy="259045"/>
    <xdr:sp macro="" textlink="">
      <xdr:nvSpPr>
        <xdr:cNvPr id="627" name="テキスト ボックス 626"/>
        <xdr:cNvSpPr txBox="1"/>
      </xdr:nvSpPr>
      <xdr:spPr>
        <a:xfrm>
          <a:off x="15214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146180</xdr:rowOff>
    </xdr:from>
    <xdr:to>
      <xdr:col>76</xdr:col>
      <xdr:colOff>114300</xdr:colOff>
      <xdr:row>79</xdr:row>
      <xdr:rowOff>986</xdr:rowOff>
    </xdr:to>
    <xdr:cxnSp macro="">
      <xdr:nvCxnSpPr>
        <xdr:cNvPr id="628" name="直線コネクタ 627"/>
        <xdr:cNvCxnSpPr/>
      </xdr:nvCxnSpPr>
      <xdr:spPr>
        <a:xfrm>
          <a:off x="13703300" y="13519280"/>
          <a:ext cx="889000" cy="2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146180</xdr:rowOff>
    </xdr:from>
    <xdr:to>
      <xdr:col>71</xdr:col>
      <xdr:colOff>177800</xdr:colOff>
      <xdr:row>79</xdr:row>
      <xdr:rowOff>42077</xdr:rowOff>
    </xdr:to>
    <xdr:cxnSp macro="">
      <xdr:nvCxnSpPr>
        <xdr:cNvPr id="631" name="直線コネクタ 630"/>
        <xdr:cNvCxnSpPr/>
      </xdr:nvCxnSpPr>
      <xdr:spPr>
        <a:xfrm flipV="1">
          <a:off x="12814300" y="13519280"/>
          <a:ext cx="889000" cy="6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17237</xdr:rowOff>
    </xdr:from>
    <xdr:ext cx="534377" cy="259045"/>
    <xdr:sp macro="" textlink="">
      <xdr:nvSpPr>
        <xdr:cNvPr id="633" name="テキスト ボックス 632"/>
        <xdr:cNvSpPr txBox="1"/>
      </xdr:nvSpPr>
      <xdr:spPr>
        <a:xfrm>
          <a:off x="13436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22003</xdr:rowOff>
    </xdr:from>
    <xdr:to>
      <xdr:col>85</xdr:col>
      <xdr:colOff>177800</xdr:colOff>
      <xdr:row>78</xdr:row>
      <xdr:rowOff>123603</xdr:rowOff>
    </xdr:to>
    <xdr:sp macro="" textlink="">
      <xdr:nvSpPr>
        <xdr:cNvPr id="641" name="楕円 640"/>
        <xdr:cNvSpPr/>
      </xdr:nvSpPr>
      <xdr:spPr>
        <a:xfrm>
          <a:off x="16268700" y="1339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44880</xdr:rowOff>
    </xdr:from>
    <xdr:ext cx="534377" cy="259045"/>
    <xdr:sp macro="" textlink="">
      <xdr:nvSpPr>
        <xdr:cNvPr id="642" name="災害復旧費該当値テキスト"/>
        <xdr:cNvSpPr txBox="1"/>
      </xdr:nvSpPr>
      <xdr:spPr>
        <a:xfrm>
          <a:off x="16370300" y="1324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11016</xdr:rowOff>
    </xdr:from>
    <xdr:to>
      <xdr:col>81</xdr:col>
      <xdr:colOff>101600</xdr:colOff>
      <xdr:row>78</xdr:row>
      <xdr:rowOff>112616</xdr:rowOff>
    </xdr:to>
    <xdr:sp macro="" textlink="">
      <xdr:nvSpPr>
        <xdr:cNvPr id="643" name="楕円 642"/>
        <xdr:cNvSpPr/>
      </xdr:nvSpPr>
      <xdr:spPr>
        <a:xfrm>
          <a:off x="15430500" y="1338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129143</xdr:rowOff>
    </xdr:from>
    <xdr:ext cx="534377" cy="259045"/>
    <xdr:sp macro="" textlink="">
      <xdr:nvSpPr>
        <xdr:cNvPr id="644" name="テキスト ボックス 643"/>
        <xdr:cNvSpPr txBox="1"/>
      </xdr:nvSpPr>
      <xdr:spPr>
        <a:xfrm>
          <a:off x="15214111" y="1315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121636</xdr:rowOff>
    </xdr:from>
    <xdr:to>
      <xdr:col>76</xdr:col>
      <xdr:colOff>165100</xdr:colOff>
      <xdr:row>79</xdr:row>
      <xdr:rowOff>51786</xdr:rowOff>
    </xdr:to>
    <xdr:sp macro="" textlink="">
      <xdr:nvSpPr>
        <xdr:cNvPr id="645" name="楕円 644"/>
        <xdr:cNvSpPr/>
      </xdr:nvSpPr>
      <xdr:spPr>
        <a:xfrm>
          <a:off x="14541500" y="1349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42913</xdr:rowOff>
    </xdr:from>
    <xdr:ext cx="534377" cy="259045"/>
    <xdr:sp macro="" textlink="">
      <xdr:nvSpPr>
        <xdr:cNvPr id="646" name="テキスト ボックス 645"/>
        <xdr:cNvSpPr txBox="1"/>
      </xdr:nvSpPr>
      <xdr:spPr>
        <a:xfrm>
          <a:off x="14325111" y="135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95380</xdr:rowOff>
    </xdr:from>
    <xdr:to>
      <xdr:col>72</xdr:col>
      <xdr:colOff>38100</xdr:colOff>
      <xdr:row>79</xdr:row>
      <xdr:rowOff>25530</xdr:rowOff>
    </xdr:to>
    <xdr:sp macro="" textlink="">
      <xdr:nvSpPr>
        <xdr:cNvPr id="647" name="楕円 646"/>
        <xdr:cNvSpPr/>
      </xdr:nvSpPr>
      <xdr:spPr>
        <a:xfrm>
          <a:off x="13652500" y="1346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42057</xdr:rowOff>
    </xdr:from>
    <xdr:ext cx="534377" cy="259045"/>
    <xdr:sp macro="" textlink="">
      <xdr:nvSpPr>
        <xdr:cNvPr id="648" name="テキスト ボックス 647"/>
        <xdr:cNvSpPr txBox="1"/>
      </xdr:nvSpPr>
      <xdr:spPr>
        <a:xfrm>
          <a:off x="13436111" y="1324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162727</xdr:rowOff>
    </xdr:from>
    <xdr:to>
      <xdr:col>67</xdr:col>
      <xdr:colOff>101600</xdr:colOff>
      <xdr:row>79</xdr:row>
      <xdr:rowOff>92877</xdr:rowOff>
    </xdr:to>
    <xdr:sp macro="" textlink="">
      <xdr:nvSpPr>
        <xdr:cNvPr id="649" name="楕円 648"/>
        <xdr:cNvSpPr/>
      </xdr:nvSpPr>
      <xdr:spPr>
        <a:xfrm>
          <a:off x="12763500" y="1353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84004</xdr:rowOff>
    </xdr:from>
    <xdr:ext cx="378565" cy="259045"/>
    <xdr:sp macro="" textlink="">
      <xdr:nvSpPr>
        <xdr:cNvPr id="650" name="テキスト ボックス 649"/>
        <xdr:cNvSpPr txBox="1"/>
      </xdr:nvSpPr>
      <xdr:spPr>
        <a:xfrm>
          <a:off x="12625017" y="13628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5559</xdr:rowOff>
    </xdr:from>
    <xdr:to>
      <xdr:col>85</xdr:col>
      <xdr:colOff>127000</xdr:colOff>
      <xdr:row>98</xdr:row>
      <xdr:rowOff>12368</xdr:rowOff>
    </xdr:to>
    <xdr:cxnSp macro="">
      <xdr:nvCxnSpPr>
        <xdr:cNvPr id="679" name="直線コネクタ 678"/>
        <xdr:cNvCxnSpPr/>
      </xdr:nvCxnSpPr>
      <xdr:spPr>
        <a:xfrm flipV="1">
          <a:off x="15481300" y="16807659"/>
          <a:ext cx="8382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12368</xdr:rowOff>
    </xdr:from>
    <xdr:to>
      <xdr:col>81</xdr:col>
      <xdr:colOff>50800</xdr:colOff>
      <xdr:row>98</xdr:row>
      <xdr:rowOff>21983</xdr:rowOff>
    </xdr:to>
    <xdr:cxnSp macro="">
      <xdr:nvCxnSpPr>
        <xdr:cNvPr id="682" name="直線コネクタ 681"/>
        <xdr:cNvCxnSpPr/>
      </xdr:nvCxnSpPr>
      <xdr:spPr>
        <a:xfrm flipV="1">
          <a:off x="14592300" y="16814468"/>
          <a:ext cx="889000" cy="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115931</xdr:rowOff>
    </xdr:from>
    <xdr:to>
      <xdr:col>76</xdr:col>
      <xdr:colOff>114300</xdr:colOff>
      <xdr:row>98</xdr:row>
      <xdr:rowOff>21983</xdr:rowOff>
    </xdr:to>
    <xdr:cxnSp macro="">
      <xdr:nvCxnSpPr>
        <xdr:cNvPr id="685" name="直線コネクタ 684"/>
        <xdr:cNvCxnSpPr/>
      </xdr:nvCxnSpPr>
      <xdr:spPr>
        <a:xfrm>
          <a:off x="13703300" y="16746581"/>
          <a:ext cx="889000" cy="7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115931</xdr:rowOff>
    </xdr:from>
    <xdr:to>
      <xdr:col>71</xdr:col>
      <xdr:colOff>177800</xdr:colOff>
      <xdr:row>97</xdr:row>
      <xdr:rowOff>117551</xdr:rowOff>
    </xdr:to>
    <xdr:cxnSp macro="">
      <xdr:nvCxnSpPr>
        <xdr:cNvPr id="688" name="直線コネクタ 687"/>
        <xdr:cNvCxnSpPr/>
      </xdr:nvCxnSpPr>
      <xdr:spPr>
        <a:xfrm flipV="1">
          <a:off x="12814300" y="16746581"/>
          <a:ext cx="8890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126209</xdr:rowOff>
    </xdr:from>
    <xdr:to>
      <xdr:col>85</xdr:col>
      <xdr:colOff>177800</xdr:colOff>
      <xdr:row>98</xdr:row>
      <xdr:rowOff>56359</xdr:rowOff>
    </xdr:to>
    <xdr:sp macro="" textlink="">
      <xdr:nvSpPr>
        <xdr:cNvPr id="698" name="楕円 697"/>
        <xdr:cNvSpPr/>
      </xdr:nvSpPr>
      <xdr:spPr>
        <a:xfrm>
          <a:off x="16268700" y="1675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104636</xdr:rowOff>
    </xdr:from>
    <xdr:ext cx="599010" cy="259045"/>
    <xdr:sp macro="" textlink="">
      <xdr:nvSpPr>
        <xdr:cNvPr id="699" name="公債費該当値テキスト"/>
        <xdr:cNvSpPr txBox="1"/>
      </xdr:nvSpPr>
      <xdr:spPr>
        <a:xfrm>
          <a:off x="16370300" y="1673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133018</xdr:rowOff>
    </xdr:from>
    <xdr:to>
      <xdr:col>81</xdr:col>
      <xdr:colOff>101600</xdr:colOff>
      <xdr:row>98</xdr:row>
      <xdr:rowOff>63168</xdr:rowOff>
    </xdr:to>
    <xdr:sp macro="" textlink="">
      <xdr:nvSpPr>
        <xdr:cNvPr id="700" name="楕円 699"/>
        <xdr:cNvSpPr/>
      </xdr:nvSpPr>
      <xdr:spPr>
        <a:xfrm>
          <a:off x="15430500" y="1676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54295</xdr:rowOff>
    </xdr:from>
    <xdr:ext cx="599010" cy="259045"/>
    <xdr:sp macro="" textlink="">
      <xdr:nvSpPr>
        <xdr:cNvPr id="701" name="テキスト ボックス 700"/>
        <xdr:cNvSpPr txBox="1"/>
      </xdr:nvSpPr>
      <xdr:spPr>
        <a:xfrm>
          <a:off x="15181795" y="16856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142633</xdr:rowOff>
    </xdr:from>
    <xdr:to>
      <xdr:col>76</xdr:col>
      <xdr:colOff>165100</xdr:colOff>
      <xdr:row>98</xdr:row>
      <xdr:rowOff>72783</xdr:rowOff>
    </xdr:to>
    <xdr:sp macro="" textlink="">
      <xdr:nvSpPr>
        <xdr:cNvPr id="702" name="楕円 701"/>
        <xdr:cNvSpPr/>
      </xdr:nvSpPr>
      <xdr:spPr>
        <a:xfrm>
          <a:off x="14541500" y="1677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63910</xdr:rowOff>
    </xdr:from>
    <xdr:ext cx="599010" cy="259045"/>
    <xdr:sp macro="" textlink="">
      <xdr:nvSpPr>
        <xdr:cNvPr id="703" name="テキスト ボックス 702"/>
        <xdr:cNvSpPr txBox="1"/>
      </xdr:nvSpPr>
      <xdr:spPr>
        <a:xfrm>
          <a:off x="14292795" y="16866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65131</xdr:rowOff>
    </xdr:from>
    <xdr:to>
      <xdr:col>72</xdr:col>
      <xdr:colOff>38100</xdr:colOff>
      <xdr:row>97</xdr:row>
      <xdr:rowOff>166731</xdr:rowOff>
    </xdr:to>
    <xdr:sp macro="" textlink="">
      <xdr:nvSpPr>
        <xdr:cNvPr id="704" name="楕円 703"/>
        <xdr:cNvSpPr/>
      </xdr:nvSpPr>
      <xdr:spPr>
        <a:xfrm>
          <a:off x="13652500" y="1669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157858</xdr:rowOff>
    </xdr:from>
    <xdr:ext cx="599010" cy="259045"/>
    <xdr:sp macro="" textlink="">
      <xdr:nvSpPr>
        <xdr:cNvPr id="705" name="テキスト ボックス 704"/>
        <xdr:cNvSpPr txBox="1"/>
      </xdr:nvSpPr>
      <xdr:spPr>
        <a:xfrm>
          <a:off x="13403795" y="1678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66751</xdr:rowOff>
    </xdr:from>
    <xdr:to>
      <xdr:col>67</xdr:col>
      <xdr:colOff>101600</xdr:colOff>
      <xdr:row>97</xdr:row>
      <xdr:rowOff>168351</xdr:rowOff>
    </xdr:to>
    <xdr:sp macro="" textlink="">
      <xdr:nvSpPr>
        <xdr:cNvPr id="706" name="楕円 705"/>
        <xdr:cNvSpPr/>
      </xdr:nvSpPr>
      <xdr:spPr>
        <a:xfrm>
          <a:off x="12763500" y="1669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159478</xdr:rowOff>
    </xdr:from>
    <xdr:ext cx="599010" cy="259045"/>
    <xdr:sp macro="" textlink="">
      <xdr:nvSpPr>
        <xdr:cNvPr id="707" name="テキスト ボックス 706"/>
        <xdr:cNvSpPr txBox="1"/>
      </xdr:nvSpPr>
      <xdr:spPr>
        <a:xfrm>
          <a:off x="12514795" y="1679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民生費は、住民一人当たり２</a:t>
          </a:r>
          <a:r>
            <a:rPr kumimoji="1" lang="ja-JP" altLang="en-US" sz="1100">
              <a:solidFill>
                <a:schemeClr val="dk1"/>
              </a:solidFill>
              <a:effectLst/>
              <a:latin typeface="+mn-lt"/>
              <a:ea typeface="+mn-ea"/>
              <a:cs typeface="+mn-cs"/>
            </a:rPr>
            <a:t>１２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９１５</a:t>
          </a:r>
          <a:r>
            <a:rPr kumimoji="1" lang="ja-JP" altLang="ja-JP" sz="1100">
              <a:solidFill>
                <a:schemeClr val="dk1"/>
              </a:solidFill>
              <a:effectLst/>
              <a:latin typeface="+mn-lt"/>
              <a:ea typeface="+mn-ea"/>
              <a:cs typeface="+mn-cs"/>
            </a:rPr>
            <a:t>円となっている。類似団体と比較して</a:t>
          </a:r>
          <a:r>
            <a:rPr kumimoji="1" lang="ja-JP" altLang="en-US" sz="1100">
              <a:solidFill>
                <a:schemeClr val="dk1"/>
              </a:solidFill>
              <a:effectLst/>
              <a:latin typeface="+mn-lt"/>
              <a:ea typeface="+mn-ea"/>
              <a:cs typeface="+mn-cs"/>
            </a:rPr>
            <a:t>やや</a:t>
          </a:r>
          <a:r>
            <a:rPr kumimoji="1" lang="ja-JP" altLang="ja-JP" sz="1100">
              <a:solidFill>
                <a:schemeClr val="dk1"/>
              </a:solidFill>
              <a:effectLst/>
              <a:latin typeface="+mn-lt"/>
              <a:ea typeface="+mn-ea"/>
              <a:cs typeface="+mn-cs"/>
            </a:rPr>
            <a:t>高い水準となっており、主な要因としては、高齢化に対応する社会福祉費の増によるもので、今後も各事業の展開により、増加傾向と推移している。</a:t>
          </a:r>
          <a:endParaRPr lang="ja-JP" altLang="ja-JP" sz="1400">
            <a:effectLst/>
          </a:endParaRPr>
        </a:p>
        <a:p>
          <a:r>
            <a:rPr kumimoji="1" lang="ja-JP" altLang="ja-JP" sz="1100">
              <a:solidFill>
                <a:schemeClr val="dk1"/>
              </a:solidFill>
              <a:effectLst/>
              <a:latin typeface="+mn-lt"/>
              <a:ea typeface="+mn-ea"/>
              <a:cs typeface="+mn-cs"/>
            </a:rPr>
            <a:t>　衛生費は、住民一人当たり</a:t>
          </a:r>
          <a:r>
            <a:rPr kumimoji="1" lang="ja-JP" altLang="en-US" sz="1100">
              <a:solidFill>
                <a:schemeClr val="dk1"/>
              </a:solidFill>
              <a:effectLst/>
              <a:latin typeface="+mn-lt"/>
              <a:ea typeface="+mn-ea"/>
              <a:cs typeface="+mn-cs"/>
            </a:rPr>
            <a:t>１４５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３２２</a:t>
          </a:r>
          <a:r>
            <a:rPr kumimoji="1" lang="ja-JP" altLang="ja-JP" sz="1100">
              <a:solidFill>
                <a:schemeClr val="dk1"/>
              </a:solidFill>
              <a:effectLst/>
              <a:latin typeface="+mn-lt"/>
              <a:ea typeface="+mn-ea"/>
              <a:cs typeface="+mn-cs"/>
            </a:rPr>
            <a:t>円となっている。類似団体平均と比較して高い水準となっており、主な要因としては、塵芥処理組合の運営に係る経費</a:t>
          </a:r>
          <a:r>
            <a:rPr kumimoji="1" lang="ja-JP" altLang="en-US" sz="1100">
              <a:solidFill>
                <a:schemeClr val="dk1"/>
              </a:solidFill>
              <a:effectLst/>
              <a:latin typeface="+mn-lt"/>
              <a:ea typeface="+mn-ea"/>
              <a:cs typeface="+mn-cs"/>
            </a:rPr>
            <a:t>、簡易水道施設の更新にかかる経費</a:t>
          </a:r>
          <a:r>
            <a:rPr kumimoji="1" lang="ja-JP" altLang="ja-JP" sz="1100">
              <a:solidFill>
                <a:schemeClr val="dk1"/>
              </a:solidFill>
              <a:effectLst/>
              <a:latin typeface="+mn-lt"/>
              <a:ea typeface="+mn-ea"/>
              <a:cs typeface="+mn-cs"/>
            </a:rPr>
            <a:t>が多くを占めている。</a:t>
          </a:r>
          <a:endParaRPr lang="ja-JP" altLang="ja-JP" sz="1400">
            <a:effectLst/>
          </a:endParaRPr>
        </a:p>
        <a:p>
          <a:r>
            <a:rPr kumimoji="1" lang="ja-JP" altLang="ja-JP" sz="1100">
              <a:solidFill>
                <a:schemeClr val="dk1"/>
              </a:solidFill>
              <a:effectLst/>
              <a:latin typeface="+mn-lt"/>
              <a:ea typeface="+mn-ea"/>
              <a:cs typeface="+mn-cs"/>
            </a:rPr>
            <a:t>　農林水産業費は、住民一人当たり</a:t>
          </a:r>
          <a:r>
            <a:rPr kumimoji="1" lang="ja-JP" altLang="en-US" sz="1100">
              <a:solidFill>
                <a:schemeClr val="dk1"/>
              </a:solidFill>
              <a:effectLst/>
              <a:latin typeface="+mn-lt"/>
              <a:ea typeface="+mn-ea"/>
              <a:cs typeface="+mn-cs"/>
            </a:rPr>
            <a:t>１２１，７１６</a:t>
          </a:r>
          <a:r>
            <a:rPr kumimoji="1" lang="ja-JP" altLang="ja-JP" sz="1100">
              <a:solidFill>
                <a:schemeClr val="dk1"/>
              </a:solidFill>
              <a:effectLst/>
              <a:latin typeface="+mn-lt"/>
              <a:ea typeface="+mn-ea"/>
              <a:cs typeface="+mn-cs"/>
            </a:rPr>
            <a:t>円となっている。類似団体平均を大きく下回っているが、平成２７年度以降、特用林産物生産施設整備事業を組み込んでおり、増加傾向と推移している。</a:t>
          </a:r>
          <a:endParaRPr lang="ja-JP" altLang="ja-JP" sz="1400">
            <a:effectLst/>
          </a:endParaRPr>
        </a:p>
        <a:p>
          <a:r>
            <a:rPr kumimoji="1" lang="ja-JP" altLang="ja-JP" sz="1100">
              <a:solidFill>
                <a:schemeClr val="dk1"/>
              </a:solidFill>
              <a:effectLst/>
              <a:latin typeface="+mn-lt"/>
              <a:ea typeface="+mn-ea"/>
              <a:cs typeface="+mn-cs"/>
            </a:rPr>
            <a:t>　土木費は、住民一人当たり</a:t>
          </a:r>
          <a:r>
            <a:rPr kumimoji="1" lang="ja-JP" altLang="en-US" sz="1100">
              <a:solidFill>
                <a:schemeClr val="dk1"/>
              </a:solidFill>
              <a:effectLst/>
              <a:latin typeface="+mn-lt"/>
              <a:ea typeface="+mn-ea"/>
              <a:cs typeface="+mn-cs"/>
            </a:rPr>
            <a:t>２３３，９８４</a:t>
          </a:r>
          <a:r>
            <a:rPr kumimoji="1" lang="ja-JP" altLang="ja-JP" sz="1100">
              <a:solidFill>
                <a:schemeClr val="dk1"/>
              </a:solidFill>
              <a:effectLst/>
              <a:latin typeface="+mn-lt"/>
              <a:ea typeface="+mn-ea"/>
              <a:cs typeface="+mn-cs"/>
            </a:rPr>
            <a:t>円となっている。類似団体平均と比べて高い水準となっており、継続事業として実施している公営住宅等ストック総合改善事業、橋梁長寿命化修繕事業等により、今後も増加傾向と推移している。</a:t>
          </a:r>
          <a:endParaRPr lang="ja-JP" altLang="ja-JP" sz="1400">
            <a:effectLst/>
          </a:endParaRPr>
        </a:p>
        <a:p>
          <a:r>
            <a:rPr kumimoji="1" lang="ja-JP" altLang="ja-JP" sz="1100">
              <a:solidFill>
                <a:schemeClr val="dk1"/>
              </a:solidFill>
              <a:effectLst/>
              <a:latin typeface="+mn-lt"/>
              <a:ea typeface="+mn-ea"/>
              <a:cs typeface="+mn-cs"/>
            </a:rPr>
            <a:t>　教育費は、住民一人当たり</a:t>
          </a:r>
          <a:r>
            <a:rPr kumimoji="1" lang="ja-JP" altLang="en-US" sz="1100">
              <a:solidFill>
                <a:schemeClr val="dk1"/>
              </a:solidFill>
              <a:effectLst/>
              <a:latin typeface="+mn-lt"/>
              <a:ea typeface="+mn-ea"/>
              <a:cs typeface="+mn-cs"/>
            </a:rPr>
            <a:t>１０２，１５９</a:t>
          </a:r>
          <a:r>
            <a:rPr kumimoji="1" lang="ja-JP" altLang="ja-JP" sz="1100">
              <a:solidFill>
                <a:schemeClr val="dk1"/>
              </a:solidFill>
              <a:effectLst/>
              <a:latin typeface="+mn-lt"/>
              <a:ea typeface="+mn-ea"/>
              <a:cs typeface="+mn-cs"/>
            </a:rPr>
            <a:t>円となっている。</a:t>
          </a:r>
          <a:r>
            <a:rPr kumimoji="1" lang="ja-JP" altLang="en-US" sz="1100">
              <a:solidFill>
                <a:schemeClr val="dk1"/>
              </a:solidFill>
              <a:effectLst/>
              <a:latin typeface="+mn-lt"/>
              <a:ea typeface="+mn-ea"/>
              <a:cs typeface="+mn-cs"/>
            </a:rPr>
            <a:t>近年上昇</a:t>
          </a:r>
          <a:r>
            <a:rPr kumimoji="1" lang="ja-JP" altLang="ja-JP" sz="1100">
              <a:solidFill>
                <a:schemeClr val="dk1"/>
              </a:solidFill>
              <a:effectLst/>
              <a:latin typeface="+mn-lt"/>
              <a:ea typeface="+mn-ea"/>
              <a:cs typeface="+mn-cs"/>
            </a:rPr>
            <a:t>傾向にある</a:t>
          </a:r>
          <a:r>
            <a:rPr kumimoji="1" lang="ja-JP" altLang="en-US" sz="1100">
              <a:solidFill>
                <a:schemeClr val="dk1"/>
              </a:solidFill>
              <a:effectLst/>
              <a:latin typeface="+mn-lt"/>
              <a:ea typeface="+mn-ea"/>
              <a:cs typeface="+mn-cs"/>
            </a:rPr>
            <a:t>。理由としては、町中学校の</a:t>
          </a:r>
          <a:r>
            <a:rPr kumimoji="1" lang="en-US" altLang="ja-JP" sz="1100">
              <a:solidFill>
                <a:schemeClr val="dk1"/>
              </a:solidFill>
              <a:effectLst/>
              <a:latin typeface="+mn-lt"/>
              <a:ea typeface="+mn-ea"/>
              <a:cs typeface="+mn-cs"/>
            </a:rPr>
            <a:t>ICT</a:t>
          </a:r>
          <a:r>
            <a:rPr kumimoji="1" lang="ja-JP" altLang="en-US" sz="1100">
              <a:solidFill>
                <a:schemeClr val="dk1"/>
              </a:solidFill>
              <a:effectLst/>
              <a:latin typeface="+mn-lt"/>
              <a:ea typeface="+mn-ea"/>
              <a:cs typeface="+mn-cs"/>
            </a:rPr>
            <a:t>教育機器の整備及び</a:t>
          </a:r>
          <a:r>
            <a:rPr kumimoji="1" lang="ja-JP" altLang="ja-JP" sz="1100">
              <a:solidFill>
                <a:schemeClr val="dk1"/>
              </a:solidFill>
              <a:effectLst/>
              <a:latin typeface="+mn-lt"/>
              <a:ea typeface="+mn-ea"/>
              <a:cs typeface="+mn-cs"/>
            </a:rPr>
            <a:t>小・中学校児童生徒に対するソフト事業の展開により、増加傾向と推移している。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北海道愛別町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これまでの、集中改革プラン（アクションプラン）に基づく各種の取り組み（職員定員の適正化、経常経費削減の積極的な取り組み等）に</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、標準財政規模は改善しつつあ</a:t>
          </a:r>
          <a:r>
            <a:rPr kumimoji="1" lang="ja-JP" altLang="en-US" sz="1100">
              <a:solidFill>
                <a:schemeClr val="dk1"/>
              </a:solidFill>
              <a:effectLst/>
              <a:latin typeface="+mn-lt"/>
              <a:ea typeface="+mn-ea"/>
              <a:cs typeface="+mn-cs"/>
            </a:rPr>
            <a:t>ったが、基金繰入額の増加により財政の硬直化が見受けられる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今後においては、依存財源となっている地方交付税が、人口減少等に伴い減額推移にあるため、これまでの取り組み</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継続</a:t>
          </a:r>
          <a:r>
            <a:rPr kumimoji="1" lang="ja-JP" altLang="en-US" sz="1100">
              <a:solidFill>
                <a:schemeClr val="dk1"/>
              </a:solidFill>
              <a:effectLst/>
              <a:latin typeface="+mn-lt"/>
              <a:ea typeface="+mn-ea"/>
              <a:cs typeface="+mn-cs"/>
            </a:rPr>
            <a:t>に加え</a:t>
          </a:r>
          <a:r>
            <a:rPr kumimoji="1" lang="ja-JP" altLang="ja-JP" sz="1100">
              <a:solidFill>
                <a:schemeClr val="dk1"/>
              </a:solidFill>
              <a:effectLst/>
              <a:latin typeface="+mn-lt"/>
              <a:ea typeface="+mn-ea"/>
              <a:cs typeface="+mn-cs"/>
            </a:rPr>
            <a:t>、さらなる健全な財政運営を図っていく</a:t>
          </a:r>
          <a:r>
            <a:rPr kumimoji="1" lang="ja-JP" altLang="en-US" sz="1100">
              <a:solidFill>
                <a:schemeClr val="dk1"/>
              </a:solidFill>
              <a:effectLst/>
              <a:latin typeface="+mn-lt"/>
              <a:ea typeface="+mn-ea"/>
              <a:cs typeface="+mn-cs"/>
            </a:rPr>
            <a:t>必要がある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北海道愛別町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これまで、当町においては、実質赤字比率、連結実質赤字比率ともに発生はしていないが、上・下水道事業に係るインフラの老朽化に伴う整備や、高齢化等に伴う保険事業に係る給付費の増加など、歳出が増加傾向にあると推移しているので、さらなる支出の適正化を図り、安定した財政運営ができるよう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J1" workbookViewId="0">
      <selection activeCell="CX15" sqref="CX15"/>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72</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74</v>
      </c>
      <c r="C3" s="626"/>
      <c r="D3" s="626"/>
      <c r="E3" s="627"/>
      <c r="F3" s="627"/>
      <c r="G3" s="627"/>
      <c r="H3" s="627"/>
      <c r="I3" s="627"/>
      <c r="J3" s="627"/>
      <c r="K3" s="627"/>
      <c r="L3" s="627" t="s">
        <v>75</v>
      </c>
      <c r="M3" s="627"/>
      <c r="N3" s="627"/>
      <c r="O3" s="627"/>
      <c r="P3" s="627"/>
      <c r="Q3" s="627"/>
      <c r="R3" s="630"/>
      <c r="S3" s="630"/>
      <c r="T3" s="630"/>
      <c r="U3" s="630"/>
      <c r="V3" s="631"/>
      <c r="W3" s="524" t="s">
        <v>76</v>
      </c>
      <c r="X3" s="525"/>
      <c r="Y3" s="525"/>
      <c r="Z3" s="525"/>
      <c r="AA3" s="525"/>
      <c r="AB3" s="626"/>
      <c r="AC3" s="630" t="s">
        <v>77</v>
      </c>
      <c r="AD3" s="525"/>
      <c r="AE3" s="525"/>
      <c r="AF3" s="525"/>
      <c r="AG3" s="525"/>
      <c r="AH3" s="525"/>
      <c r="AI3" s="525"/>
      <c r="AJ3" s="525"/>
      <c r="AK3" s="525"/>
      <c r="AL3" s="592"/>
      <c r="AM3" s="524" t="s">
        <v>78</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79</v>
      </c>
      <c r="BO3" s="525"/>
      <c r="BP3" s="525"/>
      <c r="BQ3" s="525"/>
      <c r="BR3" s="525"/>
      <c r="BS3" s="525"/>
      <c r="BT3" s="525"/>
      <c r="BU3" s="592"/>
      <c r="BV3" s="524" t="s">
        <v>80</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81</v>
      </c>
      <c r="CU3" s="525"/>
      <c r="CV3" s="525"/>
      <c r="CW3" s="525"/>
      <c r="CX3" s="525"/>
      <c r="CY3" s="525"/>
      <c r="CZ3" s="525"/>
      <c r="DA3" s="592"/>
      <c r="DB3" s="524" t="s">
        <v>82</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83</v>
      </c>
      <c r="AZ4" s="438"/>
      <c r="BA4" s="438"/>
      <c r="BB4" s="438"/>
      <c r="BC4" s="438"/>
      <c r="BD4" s="438"/>
      <c r="BE4" s="438"/>
      <c r="BF4" s="438"/>
      <c r="BG4" s="438"/>
      <c r="BH4" s="438"/>
      <c r="BI4" s="438"/>
      <c r="BJ4" s="438"/>
      <c r="BK4" s="438"/>
      <c r="BL4" s="438"/>
      <c r="BM4" s="439"/>
      <c r="BN4" s="440">
        <v>3633764</v>
      </c>
      <c r="BO4" s="441"/>
      <c r="BP4" s="441"/>
      <c r="BQ4" s="441"/>
      <c r="BR4" s="441"/>
      <c r="BS4" s="441"/>
      <c r="BT4" s="441"/>
      <c r="BU4" s="442"/>
      <c r="BV4" s="440">
        <v>3727151</v>
      </c>
      <c r="BW4" s="441"/>
      <c r="BX4" s="441"/>
      <c r="BY4" s="441"/>
      <c r="BZ4" s="441"/>
      <c r="CA4" s="441"/>
      <c r="CB4" s="441"/>
      <c r="CC4" s="442"/>
      <c r="CD4" s="618" t="s">
        <v>84</v>
      </c>
      <c r="CE4" s="619"/>
      <c r="CF4" s="619"/>
      <c r="CG4" s="619"/>
      <c r="CH4" s="619"/>
      <c r="CI4" s="619"/>
      <c r="CJ4" s="619"/>
      <c r="CK4" s="619"/>
      <c r="CL4" s="619"/>
      <c r="CM4" s="619"/>
      <c r="CN4" s="619"/>
      <c r="CO4" s="619"/>
      <c r="CP4" s="619"/>
      <c r="CQ4" s="619"/>
      <c r="CR4" s="619"/>
      <c r="CS4" s="620"/>
      <c r="CT4" s="621">
        <v>6.5</v>
      </c>
      <c r="CU4" s="622"/>
      <c r="CV4" s="622"/>
      <c r="CW4" s="622"/>
      <c r="CX4" s="622"/>
      <c r="CY4" s="622"/>
      <c r="CZ4" s="622"/>
      <c r="DA4" s="623"/>
      <c r="DB4" s="621">
        <v>5.8</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85</v>
      </c>
      <c r="AN5" s="419"/>
      <c r="AO5" s="419"/>
      <c r="AP5" s="419"/>
      <c r="AQ5" s="419"/>
      <c r="AR5" s="419"/>
      <c r="AS5" s="419"/>
      <c r="AT5" s="420"/>
      <c r="AU5" s="502" t="s">
        <v>86</v>
      </c>
      <c r="AV5" s="503"/>
      <c r="AW5" s="503"/>
      <c r="AX5" s="503"/>
      <c r="AY5" s="425" t="s">
        <v>87</v>
      </c>
      <c r="AZ5" s="426"/>
      <c r="BA5" s="426"/>
      <c r="BB5" s="426"/>
      <c r="BC5" s="426"/>
      <c r="BD5" s="426"/>
      <c r="BE5" s="426"/>
      <c r="BF5" s="426"/>
      <c r="BG5" s="426"/>
      <c r="BH5" s="426"/>
      <c r="BI5" s="426"/>
      <c r="BJ5" s="426"/>
      <c r="BK5" s="426"/>
      <c r="BL5" s="426"/>
      <c r="BM5" s="427"/>
      <c r="BN5" s="445">
        <v>3498708</v>
      </c>
      <c r="BO5" s="446"/>
      <c r="BP5" s="446"/>
      <c r="BQ5" s="446"/>
      <c r="BR5" s="446"/>
      <c r="BS5" s="446"/>
      <c r="BT5" s="446"/>
      <c r="BU5" s="447"/>
      <c r="BV5" s="445">
        <v>3558525</v>
      </c>
      <c r="BW5" s="446"/>
      <c r="BX5" s="446"/>
      <c r="BY5" s="446"/>
      <c r="BZ5" s="446"/>
      <c r="CA5" s="446"/>
      <c r="CB5" s="446"/>
      <c r="CC5" s="447"/>
      <c r="CD5" s="454" t="s">
        <v>88</v>
      </c>
      <c r="CE5" s="455"/>
      <c r="CF5" s="455"/>
      <c r="CG5" s="455"/>
      <c r="CH5" s="455"/>
      <c r="CI5" s="455"/>
      <c r="CJ5" s="455"/>
      <c r="CK5" s="455"/>
      <c r="CL5" s="455"/>
      <c r="CM5" s="455"/>
      <c r="CN5" s="455"/>
      <c r="CO5" s="455"/>
      <c r="CP5" s="455"/>
      <c r="CQ5" s="455"/>
      <c r="CR5" s="455"/>
      <c r="CS5" s="456"/>
      <c r="CT5" s="415">
        <v>98.2</v>
      </c>
      <c r="CU5" s="416"/>
      <c r="CV5" s="416"/>
      <c r="CW5" s="416"/>
      <c r="CX5" s="416"/>
      <c r="CY5" s="416"/>
      <c r="CZ5" s="416"/>
      <c r="DA5" s="417"/>
      <c r="DB5" s="415">
        <v>87.8</v>
      </c>
      <c r="DC5" s="416"/>
      <c r="DD5" s="416"/>
      <c r="DE5" s="416"/>
      <c r="DF5" s="416"/>
      <c r="DG5" s="416"/>
      <c r="DH5" s="416"/>
      <c r="DI5" s="417"/>
      <c r="DJ5" s="165"/>
      <c r="DK5" s="165"/>
      <c r="DL5" s="165"/>
      <c r="DM5" s="165"/>
      <c r="DN5" s="165"/>
      <c r="DO5" s="165"/>
    </row>
    <row r="6" spans="1:119" ht="18.75" customHeight="1" x14ac:dyDescent="0.15">
      <c r="A6" s="166"/>
      <c r="B6" s="598" t="s">
        <v>89</v>
      </c>
      <c r="C6" s="459"/>
      <c r="D6" s="459"/>
      <c r="E6" s="599"/>
      <c r="F6" s="599"/>
      <c r="G6" s="599"/>
      <c r="H6" s="599"/>
      <c r="I6" s="599"/>
      <c r="J6" s="599"/>
      <c r="K6" s="599"/>
      <c r="L6" s="599" t="s">
        <v>90</v>
      </c>
      <c r="M6" s="599"/>
      <c r="N6" s="599"/>
      <c r="O6" s="599"/>
      <c r="P6" s="599"/>
      <c r="Q6" s="599"/>
      <c r="R6" s="483"/>
      <c r="S6" s="483"/>
      <c r="T6" s="483"/>
      <c r="U6" s="483"/>
      <c r="V6" s="605"/>
      <c r="W6" s="536" t="s">
        <v>91</v>
      </c>
      <c r="X6" s="458"/>
      <c r="Y6" s="458"/>
      <c r="Z6" s="458"/>
      <c r="AA6" s="458"/>
      <c r="AB6" s="459"/>
      <c r="AC6" s="610" t="s">
        <v>92</v>
      </c>
      <c r="AD6" s="611"/>
      <c r="AE6" s="611"/>
      <c r="AF6" s="611"/>
      <c r="AG6" s="611"/>
      <c r="AH6" s="611"/>
      <c r="AI6" s="611"/>
      <c r="AJ6" s="611"/>
      <c r="AK6" s="611"/>
      <c r="AL6" s="612"/>
      <c r="AM6" s="514" t="s">
        <v>93</v>
      </c>
      <c r="AN6" s="419"/>
      <c r="AO6" s="419"/>
      <c r="AP6" s="419"/>
      <c r="AQ6" s="419"/>
      <c r="AR6" s="419"/>
      <c r="AS6" s="419"/>
      <c r="AT6" s="420"/>
      <c r="AU6" s="502" t="s">
        <v>94</v>
      </c>
      <c r="AV6" s="503"/>
      <c r="AW6" s="503"/>
      <c r="AX6" s="503"/>
      <c r="AY6" s="425" t="s">
        <v>95</v>
      </c>
      <c r="AZ6" s="426"/>
      <c r="BA6" s="426"/>
      <c r="BB6" s="426"/>
      <c r="BC6" s="426"/>
      <c r="BD6" s="426"/>
      <c r="BE6" s="426"/>
      <c r="BF6" s="426"/>
      <c r="BG6" s="426"/>
      <c r="BH6" s="426"/>
      <c r="BI6" s="426"/>
      <c r="BJ6" s="426"/>
      <c r="BK6" s="426"/>
      <c r="BL6" s="426"/>
      <c r="BM6" s="427"/>
      <c r="BN6" s="445">
        <v>135056</v>
      </c>
      <c r="BO6" s="446"/>
      <c r="BP6" s="446"/>
      <c r="BQ6" s="446"/>
      <c r="BR6" s="446"/>
      <c r="BS6" s="446"/>
      <c r="BT6" s="446"/>
      <c r="BU6" s="447"/>
      <c r="BV6" s="445">
        <v>168626</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102</v>
      </c>
      <c r="CU6" s="596"/>
      <c r="CV6" s="596"/>
      <c r="CW6" s="596"/>
      <c r="CX6" s="596"/>
      <c r="CY6" s="596"/>
      <c r="CZ6" s="596"/>
      <c r="DA6" s="597"/>
      <c r="DB6" s="595">
        <v>91.2</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86</v>
      </c>
      <c r="AV7" s="503"/>
      <c r="AW7" s="503"/>
      <c r="AX7" s="503"/>
      <c r="AY7" s="425" t="s">
        <v>98</v>
      </c>
      <c r="AZ7" s="426"/>
      <c r="BA7" s="426"/>
      <c r="BB7" s="426"/>
      <c r="BC7" s="426"/>
      <c r="BD7" s="426"/>
      <c r="BE7" s="426"/>
      <c r="BF7" s="426"/>
      <c r="BG7" s="426"/>
      <c r="BH7" s="426"/>
      <c r="BI7" s="426"/>
      <c r="BJ7" s="426"/>
      <c r="BK7" s="426"/>
      <c r="BL7" s="426"/>
      <c r="BM7" s="427"/>
      <c r="BN7" s="445">
        <v>0</v>
      </c>
      <c r="BO7" s="446"/>
      <c r="BP7" s="446"/>
      <c r="BQ7" s="446"/>
      <c r="BR7" s="446"/>
      <c r="BS7" s="446"/>
      <c r="BT7" s="446"/>
      <c r="BU7" s="447"/>
      <c r="BV7" s="445">
        <v>39751</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2090734</v>
      </c>
      <c r="CU7" s="446"/>
      <c r="CV7" s="446"/>
      <c r="CW7" s="446"/>
      <c r="CX7" s="446"/>
      <c r="CY7" s="446"/>
      <c r="CZ7" s="446"/>
      <c r="DA7" s="447"/>
      <c r="DB7" s="445">
        <v>2238484</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101</v>
      </c>
      <c r="AV8" s="503"/>
      <c r="AW8" s="503"/>
      <c r="AX8" s="503"/>
      <c r="AY8" s="425" t="s">
        <v>102</v>
      </c>
      <c r="AZ8" s="426"/>
      <c r="BA8" s="426"/>
      <c r="BB8" s="426"/>
      <c r="BC8" s="426"/>
      <c r="BD8" s="426"/>
      <c r="BE8" s="426"/>
      <c r="BF8" s="426"/>
      <c r="BG8" s="426"/>
      <c r="BH8" s="426"/>
      <c r="BI8" s="426"/>
      <c r="BJ8" s="426"/>
      <c r="BK8" s="426"/>
      <c r="BL8" s="426"/>
      <c r="BM8" s="427"/>
      <c r="BN8" s="445">
        <v>135056</v>
      </c>
      <c r="BO8" s="446"/>
      <c r="BP8" s="446"/>
      <c r="BQ8" s="446"/>
      <c r="BR8" s="446"/>
      <c r="BS8" s="446"/>
      <c r="BT8" s="446"/>
      <c r="BU8" s="447"/>
      <c r="BV8" s="445">
        <v>128875</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0.16</v>
      </c>
      <c r="CU8" s="559"/>
      <c r="CV8" s="559"/>
      <c r="CW8" s="559"/>
      <c r="CX8" s="559"/>
      <c r="CY8" s="559"/>
      <c r="CZ8" s="559"/>
      <c r="DA8" s="560"/>
      <c r="DB8" s="558">
        <v>0.16</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2976</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86</v>
      </c>
      <c r="AV9" s="503"/>
      <c r="AW9" s="503"/>
      <c r="AX9" s="503"/>
      <c r="AY9" s="425" t="s">
        <v>108</v>
      </c>
      <c r="AZ9" s="426"/>
      <c r="BA9" s="426"/>
      <c r="BB9" s="426"/>
      <c r="BC9" s="426"/>
      <c r="BD9" s="426"/>
      <c r="BE9" s="426"/>
      <c r="BF9" s="426"/>
      <c r="BG9" s="426"/>
      <c r="BH9" s="426"/>
      <c r="BI9" s="426"/>
      <c r="BJ9" s="426"/>
      <c r="BK9" s="426"/>
      <c r="BL9" s="426"/>
      <c r="BM9" s="427"/>
      <c r="BN9" s="445">
        <v>6181</v>
      </c>
      <c r="BO9" s="446"/>
      <c r="BP9" s="446"/>
      <c r="BQ9" s="446"/>
      <c r="BR9" s="446"/>
      <c r="BS9" s="446"/>
      <c r="BT9" s="446"/>
      <c r="BU9" s="447"/>
      <c r="BV9" s="445">
        <v>28923</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9.6</v>
      </c>
      <c r="CU9" s="416"/>
      <c r="CV9" s="416"/>
      <c r="CW9" s="416"/>
      <c r="CX9" s="416"/>
      <c r="CY9" s="416"/>
      <c r="CZ9" s="416"/>
      <c r="DA9" s="417"/>
      <c r="DB9" s="415">
        <v>9.1999999999999993</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110</v>
      </c>
      <c r="M10" s="419"/>
      <c r="N10" s="419"/>
      <c r="O10" s="419"/>
      <c r="P10" s="419"/>
      <c r="Q10" s="420"/>
      <c r="R10" s="421">
        <v>3328</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1173</v>
      </c>
      <c r="BO10" s="446"/>
      <c r="BP10" s="446"/>
      <c r="BQ10" s="446"/>
      <c r="BR10" s="446"/>
      <c r="BS10" s="446"/>
      <c r="BT10" s="446"/>
      <c r="BU10" s="447"/>
      <c r="BV10" s="445">
        <v>1535</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112</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120</v>
      </c>
      <c r="DC11" s="559"/>
      <c r="DD11" s="559"/>
      <c r="DE11" s="559"/>
      <c r="DF11" s="559"/>
      <c r="DG11" s="559"/>
      <c r="DH11" s="559"/>
      <c r="DI11" s="560"/>
      <c r="DJ11" s="165"/>
      <c r="DK11" s="165"/>
      <c r="DL11" s="165"/>
      <c r="DM11" s="165"/>
      <c r="DN11" s="165"/>
      <c r="DO11" s="165"/>
    </row>
    <row r="12" spans="1:119" ht="18.75" customHeight="1" x14ac:dyDescent="0.15">
      <c r="A12" s="166"/>
      <c r="B12" s="561" t="s">
        <v>121</v>
      </c>
      <c r="C12" s="562"/>
      <c r="D12" s="562"/>
      <c r="E12" s="562"/>
      <c r="F12" s="562"/>
      <c r="G12" s="562"/>
      <c r="H12" s="562"/>
      <c r="I12" s="562"/>
      <c r="J12" s="562"/>
      <c r="K12" s="563"/>
      <c r="L12" s="570" t="s">
        <v>122</v>
      </c>
      <c r="M12" s="571"/>
      <c r="N12" s="571"/>
      <c r="O12" s="571"/>
      <c r="P12" s="571"/>
      <c r="Q12" s="572"/>
      <c r="R12" s="573">
        <v>2879</v>
      </c>
      <c r="S12" s="574"/>
      <c r="T12" s="574"/>
      <c r="U12" s="574"/>
      <c r="V12" s="575"/>
      <c r="W12" s="576" t="s">
        <v>1</v>
      </c>
      <c r="X12" s="503"/>
      <c r="Y12" s="503"/>
      <c r="Z12" s="503"/>
      <c r="AA12" s="503"/>
      <c r="AB12" s="577"/>
      <c r="AC12" s="502" t="s">
        <v>123</v>
      </c>
      <c r="AD12" s="503"/>
      <c r="AE12" s="503"/>
      <c r="AF12" s="503"/>
      <c r="AG12" s="577"/>
      <c r="AH12" s="502" t="s">
        <v>124</v>
      </c>
      <c r="AI12" s="503"/>
      <c r="AJ12" s="503"/>
      <c r="AK12" s="503"/>
      <c r="AL12" s="578"/>
      <c r="AM12" s="514" t="s">
        <v>125</v>
      </c>
      <c r="AN12" s="419"/>
      <c r="AO12" s="419"/>
      <c r="AP12" s="419"/>
      <c r="AQ12" s="419"/>
      <c r="AR12" s="419"/>
      <c r="AS12" s="419"/>
      <c r="AT12" s="420"/>
      <c r="AU12" s="502" t="s">
        <v>126</v>
      </c>
      <c r="AV12" s="503"/>
      <c r="AW12" s="503"/>
      <c r="AX12" s="503"/>
      <c r="AY12" s="425" t="s">
        <v>127</v>
      </c>
      <c r="AZ12" s="426"/>
      <c r="BA12" s="426"/>
      <c r="BB12" s="426"/>
      <c r="BC12" s="426"/>
      <c r="BD12" s="426"/>
      <c r="BE12" s="426"/>
      <c r="BF12" s="426"/>
      <c r="BG12" s="426"/>
      <c r="BH12" s="426"/>
      <c r="BI12" s="426"/>
      <c r="BJ12" s="426"/>
      <c r="BK12" s="426"/>
      <c r="BL12" s="426"/>
      <c r="BM12" s="427"/>
      <c r="BN12" s="445">
        <v>218265</v>
      </c>
      <c r="BO12" s="446"/>
      <c r="BP12" s="446"/>
      <c r="BQ12" s="446"/>
      <c r="BR12" s="446"/>
      <c r="BS12" s="446"/>
      <c r="BT12" s="446"/>
      <c r="BU12" s="447"/>
      <c r="BV12" s="445">
        <v>189380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129</v>
      </c>
      <c r="CU12" s="559"/>
      <c r="CV12" s="559"/>
      <c r="CW12" s="559"/>
      <c r="CX12" s="559"/>
      <c r="CY12" s="559"/>
      <c r="CZ12" s="559"/>
      <c r="DA12" s="560"/>
      <c r="DB12" s="558" t="s">
        <v>129</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130</v>
      </c>
      <c r="N13" s="546"/>
      <c r="O13" s="546"/>
      <c r="P13" s="546"/>
      <c r="Q13" s="547"/>
      <c r="R13" s="548">
        <v>2844</v>
      </c>
      <c r="S13" s="549"/>
      <c r="T13" s="549"/>
      <c r="U13" s="549"/>
      <c r="V13" s="550"/>
      <c r="W13" s="536" t="s">
        <v>131</v>
      </c>
      <c r="X13" s="458"/>
      <c r="Y13" s="458"/>
      <c r="Z13" s="458"/>
      <c r="AA13" s="458"/>
      <c r="AB13" s="459"/>
      <c r="AC13" s="421">
        <v>435</v>
      </c>
      <c r="AD13" s="422"/>
      <c r="AE13" s="422"/>
      <c r="AF13" s="422"/>
      <c r="AG13" s="423"/>
      <c r="AH13" s="421">
        <v>503</v>
      </c>
      <c r="AI13" s="422"/>
      <c r="AJ13" s="422"/>
      <c r="AK13" s="422"/>
      <c r="AL13" s="424"/>
      <c r="AM13" s="514" t="s">
        <v>132</v>
      </c>
      <c r="AN13" s="419"/>
      <c r="AO13" s="419"/>
      <c r="AP13" s="419"/>
      <c r="AQ13" s="419"/>
      <c r="AR13" s="419"/>
      <c r="AS13" s="419"/>
      <c r="AT13" s="420"/>
      <c r="AU13" s="502" t="s">
        <v>94</v>
      </c>
      <c r="AV13" s="503"/>
      <c r="AW13" s="503"/>
      <c r="AX13" s="503"/>
      <c r="AY13" s="425" t="s">
        <v>133</v>
      </c>
      <c r="AZ13" s="426"/>
      <c r="BA13" s="426"/>
      <c r="BB13" s="426"/>
      <c r="BC13" s="426"/>
      <c r="BD13" s="426"/>
      <c r="BE13" s="426"/>
      <c r="BF13" s="426"/>
      <c r="BG13" s="426"/>
      <c r="BH13" s="426"/>
      <c r="BI13" s="426"/>
      <c r="BJ13" s="426"/>
      <c r="BK13" s="426"/>
      <c r="BL13" s="426"/>
      <c r="BM13" s="427"/>
      <c r="BN13" s="445">
        <v>-210911</v>
      </c>
      <c r="BO13" s="446"/>
      <c r="BP13" s="446"/>
      <c r="BQ13" s="446"/>
      <c r="BR13" s="446"/>
      <c r="BS13" s="446"/>
      <c r="BT13" s="446"/>
      <c r="BU13" s="447"/>
      <c r="BV13" s="445">
        <v>-158922</v>
      </c>
      <c r="BW13" s="446"/>
      <c r="BX13" s="446"/>
      <c r="BY13" s="446"/>
      <c r="BZ13" s="446"/>
      <c r="CA13" s="446"/>
      <c r="CB13" s="446"/>
      <c r="CC13" s="447"/>
      <c r="CD13" s="454" t="s">
        <v>134</v>
      </c>
      <c r="CE13" s="455"/>
      <c r="CF13" s="455"/>
      <c r="CG13" s="455"/>
      <c r="CH13" s="455"/>
      <c r="CI13" s="455"/>
      <c r="CJ13" s="455"/>
      <c r="CK13" s="455"/>
      <c r="CL13" s="455"/>
      <c r="CM13" s="455"/>
      <c r="CN13" s="455"/>
      <c r="CO13" s="455"/>
      <c r="CP13" s="455"/>
      <c r="CQ13" s="455"/>
      <c r="CR13" s="455"/>
      <c r="CS13" s="456"/>
      <c r="CT13" s="415">
        <v>5.7</v>
      </c>
      <c r="CU13" s="416"/>
      <c r="CV13" s="416"/>
      <c r="CW13" s="416"/>
      <c r="CX13" s="416"/>
      <c r="CY13" s="416"/>
      <c r="CZ13" s="416"/>
      <c r="DA13" s="417"/>
      <c r="DB13" s="415">
        <v>5.9</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135</v>
      </c>
      <c r="M14" s="579"/>
      <c r="N14" s="579"/>
      <c r="O14" s="579"/>
      <c r="P14" s="579"/>
      <c r="Q14" s="580"/>
      <c r="R14" s="548">
        <v>2963</v>
      </c>
      <c r="S14" s="549"/>
      <c r="T14" s="549"/>
      <c r="U14" s="549"/>
      <c r="V14" s="550"/>
      <c r="W14" s="551"/>
      <c r="X14" s="461"/>
      <c r="Y14" s="461"/>
      <c r="Z14" s="461"/>
      <c r="AA14" s="461"/>
      <c r="AB14" s="462"/>
      <c r="AC14" s="541">
        <v>30.6</v>
      </c>
      <c r="AD14" s="542"/>
      <c r="AE14" s="542"/>
      <c r="AF14" s="542"/>
      <c r="AG14" s="543"/>
      <c r="AH14" s="541">
        <v>31.7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136</v>
      </c>
      <c r="CE14" s="452"/>
      <c r="CF14" s="452"/>
      <c r="CG14" s="452"/>
      <c r="CH14" s="452"/>
      <c r="CI14" s="452"/>
      <c r="CJ14" s="452"/>
      <c r="CK14" s="452"/>
      <c r="CL14" s="452"/>
      <c r="CM14" s="452"/>
      <c r="CN14" s="452"/>
      <c r="CO14" s="452"/>
      <c r="CP14" s="452"/>
      <c r="CQ14" s="452"/>
      <c r="CR14" s="452"/>
      <c r="CS14" s="453"/>
      <c r="CT14" s="552">
        <v>11.7</v>
      </c>
      <c r="CU14" s="553"/>
      <c r="CV14" s="553"/>
      <c r="CW14" s="553"/>
      <c r="CX14" s="553"/>
      <c r="CY14" s="553"/>
      <c r="CZ14" s="553"/>
      <c r="DA14" s="554"/>
      <c r="DB14" s="552">
        <v>17</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137</v>
      </c>
      <c r="N15" s="546"/>
      <c r="O15" s="546"/>
      <c r="P15" s="546"/>
      <c r="Q15" s="547"/>
      <c r="R15" s="548">
        <v>2929</v>
      </c>
      <c r="S15" s="549"/>
      <c r="T15" s="549"/>
      <c r="U15" s="549"/>
      <c r="V15" s="550"/>
      <c r="W15" s="536" t="s">
        <v>138</v>
      </c>
      <c r="X15" s="458"/>
      <c r="Y15" s="458"/>
      <c r="Z15" s="458"/>
      <c r="AA15" s="458"/>
      <c r="AB15" s="459"/>
      <c r="AC15" s="421">
        <v>225</v>
      </c>
      <c r="AD15" s="422"/>
      <c r="AE15" s="422"/>
      <c r="AF15" s="422"/>
      <c r="AG15" s="423"/>
      <c r="AH15" s="421">
        <v>266</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330363</v>
      </c>
      <c r="BO15" s="441"/>
      <c r="BP15" s="441"/>
      <c r="BQ15" s="441"/>
      <c r="BR15" s="441"/>
      <c r="BS15" s="441"/>
      <c r="BT15" s="441"/>
      <c r="BU15" s="442"/>
      <c r="BV15" s="440">
        <v>328901</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15.8</v>
      </c>
      <c r="AD16" s="542"/>
      <c r="AE16" s="542"/>
      <c r="AF16" s="542"/>
      <c r="AG16" s="543"/>
      <c r="AH16" s="541">
        <v>16.8</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1938205</v>
      </c>
      <c r="BO16" s="446"/>
      <c r="BP16" s="446"/>
      <c r="BQ16" s="446"/>
      <c r="BR16" s="446"/>
      <c r="BS16" s="446"/>
      <c r="BT16" s="446"/>
      <c r="BU16" s="447"/>
      <c r="BV16" s="445">
        <v>2087755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144</v>
      </c>
      <c r="N17" s="531"/>
      <c r="O17" s="531"/>
      <c r="P17" s="531"/>
      <c r="Q17" s="532"/>
      <c r="R17" s="533" t="s">
        <v>145</v>
      </c>
      <c r="S17" s="534"/>
      <c r="T17" s="534"/>
      <c r="U17" s="534"/>
      <c r="V17" s="535"/>
      <c r="W17" s="536" t="s">
        <v>146</v>
      </c>
      <c r="X17" s="458"/>
      <c r="Y17" s="458"/>
      <c r="Z17" s="458"/>
      <c r="AA17" s="458"/>
      <c r="AB17" s="459"/>
      <c r="AC17" s="421">
        <v>762</v>
      </c>
      <c r="AD17" s="422"/>
      <c r="AE17" s="422"/>
      <c r="AF17" s="422"/>
      <c r="AG17" s="423"/>
      <c r="AH17" s="421">
        <v>816</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405323</v>
      </c>
      <c r="BO17" s="446"/>
      <c r="BP17" s="446"/>
      <c r="BQ17" s="446"/>
      <c r="BR17" s="446"/>
      <c r="BS17" s="446"/>
      <c r="BT17" s="446"/>
      <c r="BU17" s="447"/>
      <c r="BV17" s="445">
        <v>399333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148</v>
      </c>
      <c r="C18" s="508"/>
      <c r="D18" s="508"/>
      <c r="E18" s="509"/>
      <c r="F18" s="509"/>
      <c r="G18" s="509"/>
      <c r="H18" s="509"/>
      <c r="I18" s="509"/>
      <c r="J18" s="509"/>
      <c r="K18" s="509"/>
      <c r="L18" s="510">
        <v>250.13</v>
      </c>
      <c r="M18" s="510"/>
      <c r="N18" s="510"/>
      <c r="O18" s="510"/>
      <c r="P18" s="510"/>
      <c r="Q18" s="510"/>
      <c r="R18" s="511"/>
      <c r="S18" s="511"/>
      <c r="T18" s="511"/>
      <c r="U18" s="511"/>
      <c r="V18" s="512"/>
      <c r="W18" s="526"/>
      <c r="X18" s="527"/>
      <c r="Y18" s="527"/>
      <c r="Z18" s="527"/>
      <c r="AA18" s="527"/>
      <c r="AB18" s="537"/>
      <c r="AC18" s="409">
        <v>53.6</v>
      </c>
      <c r="AD18" s="410"/>
      <c r="AE18" s="410"/>
      <c r="AF18" s="410"/>
      <c r="AG18" s="513"/>
      <c r="AH18" s="409">
        <v>51.5</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2052436</v>
      </c>
      <c r="BO18" s="446"/>
      <c r="BP18" s="446"/>
      <c r="BQ18" s="446"/>
      <c r="BR18" s="446"/>
      <c r="BS18" s="446"/>
      <c r="BT18" s="446"/>
      <c r="BU18" s="447"/>
      <c r="BV18" s="445">
        <v>1976398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150</v>
      </c>
      <c r="C19" s="508"/>
      <c r="D19" s="508"/>
      <c r="E19" s="509"/>
      <c r="F19" s="509"/>
      <c r="G19" s="509"/>
      <c r="H19" s="509"/>
      <c r="I19" s="509"/>
      <c r="J19" s="509"/>
      <c r="K19" s="509"/>
      <c r="L19" s="515">
        <v>12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2632804</v>
      </c>
      <c r="BO19" s="446"/>
      <c r="BP19" s="446"/>
      <c r="BQ19" s="446"/>
      <c r="BR19" s="446"/>
      <c r="BS19" s="446"/>
      <c r="BT19" s="446"/>
      <c r="BU19" s="447"/>
      <c r="BV19" s="445">
        <v>2742633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152</v>
      </c>
      <c r="C20" s="508"/>
      <c r="D20" s="508"/>
      <c r="E20" s="509"/>
      <c r="F20" s="509"/>
      <c r="G20" s="509"/>
      <c r="H20" s="509"/>
      <c r="I20" s="509"/>
      <c r="J20" s="509"/>
      <c r="K20" s="509"/>
      <c r="L20" s="515">
        <v>1305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3481958</v>
      </c>
      <c r="BO23" s="446"/>
      <c r="BP23" s="446"/>
      <c r="BQ23" s="446"/>
      <c r="BR23" s="446"/>
      <c r="BS23" s="446"/>
      <c r="BT23" s="446"/>
      <c r="BU23" s="447"/>
      <c r="BV23" s="445">
        <v>3546672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161</v>
      </c>
      <c r="F24" s="419"/>
      <c r="G24" s="419"/>
      <c r="H24" s="419"/>
      <c r="I24" s="419"/>
      <c r="J24" s="419"/>
      <c r="K24" s="420"/>
      <c r="L24" s="421">
        <v>1</v>
      </c>
      <c r="M24" s="422"/>
      <c r="N24" s="422"/>
      <c r="O24" s="422"/>
      <c r="P24" s="423"/>
      <c r="Q24" s="421">
        <v>6000</v>
      </c>
      <c r="R24" s="422"/>
      <c r="S24" s="422"/>
      <c r="T24" s="422"/>
      <c r="U24" s="422"/>
      <c r="V24" s="423"/>
      <c r="W24" s="487"/>
      <c r="X24" s="478"/>
      <c r="Y24" s="479"/>
      <c r="Z24" s="418" t="s">
        <v>162</v>
      </c>
      <c r="AA24" s="419"/>
      <c r="AB24" s="419"/>
      <c r="AC24" s="419"/>
      <c r="AD24" s="419"/>
      <c r="AE24" s="419"/>
      <c r="AF24" s="419"/>
      <c r="AG24" s="420"/>
      <c r="AH24" s="421">
        <v>66</v>
      </c>
      <c r="AI24" s="422"/>
      <c r="AJ24" s="422"/>
      <c r="AK24" s="422"/>
      <c r="AL24" s="423"/>
      <c r="AM24" s="421">
        <v>193248</v>
      </c>
      <c r="AN24" s="422"/>
      <c r="AO24" s="422"/>
      <c r="AP24" s="422"/>
      <c r="AQ24" s="422"/>
      <c r="AR24" s="423"/>
      <c r="AS24" s="421">
        <v>2928</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3085714</v>
      </c>
      <c r="BO24" s="446"/>
      <c r="BP24" s="446"/>
      <c r="BQ24" s="446"/>
      <c r="BR24" s="446"/>
      <c r="BS24" s="446"/>
      <c r="BT24" s="446"/>
      <c r="BU24" s="447"/>
      <c r="BV24" s="445">
        <v>3107340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164</v>
      </c>
      <c r="F25" s="419"/>
      <c r="G25" s="419"/>
      <c r="H25" s="419"/>
      <c r="I25" s="419"/>
      <c r="J25" s="419"/>
      <c r="K25" s="420"/>
      <c r="L25" s="421">
        <v>1</v>
      </c>
      <c r="M25" s="422"/>
      <c r="N25" s="422"/>
      <c r="O25" s="422"/>
      <c r="P25" s="423"/>
      <c r="Q25" s="421">
        <v>5440</v>
      </c>
      <c r="R25" s="422"/>
      <c r="S25" s="422"/>
      <c r="T25" s="422"/>
      <c r="U25" s="422"/>
      <c r="V25" s="423"/>
      <c r="W25" s="487"/>
      <c r="X25" s="478"/>
      <c r="Y25" s="479"/>
      <c r="Z25" s="418" t="s">
        <v>165</v>
      </c>
      <c r="AA25" s="419"/>
      <c r="AB25" s="419"/>
      <c r="AC25" s="419"/>
      <c r="AD25" s="419"/>
      <c r="AE25" s="419"/>
      <c r="AF25" s="419"/>
      <c r="AG25" s="420"/>
      <c r="AH25" s="421" t="s">
        <v>129</v>
      </c>
      <c r="AI25" s="422"/>
      <c r="AJ25" s="422"/>
      <c r="AK25" s="422"/>
      <c r="AL25" s="423"/>
      <c r="AM25" s="421" t="s">
        <v>129</v>
      </c>
      <c r="AN25" s="422"/>
      <c r="AO25" s="422"/>
      <c r="AP25" s="422"/>
      <c r="AQ25" s="422"/>
      <c r="AR25" s="423"/>
      <c r="AS25" s="421" t="s">
        <v>166</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23071</v>
      </c>
      <c r="BO25" s="441"/>
      <c r="BP25" s="441"/>
      <c r="BQ25" s="441"/>
      <c r="BR25" s="441"/>
      <c r="BS25" s="441"/>
      <c r="BT25" s="441"/>
      <c r="BU25" s="442"/>
      <c r="BV25" s="440">
        <v>16877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168</v>
      </c>
      <c r="F26" s="419"/>
      <c r="G26" s="419"/>
      <c r="H26" s="419"/>
      <c r="I26" s="419"/>
      <c r="J26" s="419"/>
      <c r="K26" s="420"/>
      <c r="L26" s="421">
        <v>1</v>
      </c>
      <c r="M26" s="422"/>
      <c r="N26" s="422"/>
      <c r="O26" s="422"/>
      <c r="P26" s="423"/>
      <c r="Q26" s="421">
        <v>5190</v>
      </c>
      <c r="R26" s="422"/>
      <c r="S26" s="422"/>
      <c r="T26" s="422"/>
      <c r="U26" s="422"/>
      <c r="V26" s="423"/>
      <c r="W26" s="487"/>
      <c r="X26" s="478"/>
      <c r="Y26" s="479"/>
      <c r="Z26" s="418" t="s">
        <v>169</v>
      </c>
      <c r="AA26" s="500"/>
      <c r="AB26" s="500"/>
      <c r="AC26" s="500"/>
      <c r="AD26" s="500"/>
      <c r="AE26" s="500"/>
      <c r="AF26" s="500"/>
      <c r="AG26" s="501"/>
      <c r="AH26" s="421">
        <v>1</v>
      </c>
      <c r="AI26" s="422"/>
      <c r="AJ26" s="422"/>
      <c r="AK26" s="422"/>
      <c r="AL26" s="423"/>
      <c r="AM26" s="421" t="s">
        <v>170</v>
      </c>
      <c r="AN26" s="422"/>
      <c r="AO26" s="422"/>
      <c r="AP26" s="422"/>
      <c r="AQ26" s="422"/>
      <c r="AR26" s="423"/>
      <c r="AS26" s="421" t="s">
        <v>171</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129</v>
      </c>
      <c r="BO26" s="446"/>
      <c r="BP26" s="446"/>
      <c r="BQ26" s="446"/>
      <c r="BR26" s="446"/>
      <c r="BS26" s="446"/>
      <c r="BT26" s="446"/>
      <c r="BU26" s="447"/>
      <c r="BV26" s="445" t="s">
        <v>173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174</v>
      </c>
      <c r="F27" s="419"/>
      <c r="G27" s="419"/>
      <c r="H27" s="419"/>
      <c r="I27" s="419"/>
      <c r="J27" s="419"/>
      <c r="K27" s="420"/>
      <c r="L27" s="421">
        <v>1</v>
      </c>
      <c r="M27" s="422"/>
      <c r="N27" s="422"/>
      <c r="O27" s="422"/>
      <c r="P27" s="423"/>
      <c r="Q27" s="421">
        <v>2320</v>
      </c>
      <c r="R27" s="422"/>
      <c r="S27" s="422"/>
      <c r="T27" s="422"/>
      <c r="U27" s="422"/>
      <c r="V27" s="423"/>
      <c r="W27" s="487"/>
      <c r="X27" s="478"/>
      <c r="Y27" s="479"/>
      <c r="Z27" s="418" t="s">
        <v>175</v>
      </c>
      <c r="AA27" s="419"/>
      <c r="AB27" s="419"/>
      <c r="AC27" s="419"/>
      <c r="AD27" s="419"/>
      <c r="AE27" s="419"/>
      <c r="AF27" s="419"/>
      <c r="AG27" s="420"/>
      <c r="AH27" s="421">
        <v>4</v>
      </c>
      <c r="AI27" s="422"/>
      <c r="AJ27" s="422"/>
      <c r="AK27" s="422"/>
      <c r="AL27" s="423"/>
      <c r="AM27" s="421">
        <v>9736</v>
      </c>
      <c r="AN27" s="422"/>
      <c r="AO27" s="422"/>
      <c r="AP27" s="422"/>
      <c r="AQ27" s="422"/>
      <c r="AR27" s="423"/>
      <c r="AS27" s="421">
        <v>2434</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t="s">
        <v>173</v>
      </c>
      <c r="BO27" s="449"/>
      <c r="BP27" s="449"/>
      <c r="BQ27" s="449"/>
      <c r="BR27" s="449"/>
      <c r="BS27" s="449"/>
      <c r="BT27" s="449"/>
      <c r="BU27" s="450"/>
      <c r="BV27" s="448" t="s">
        <v>173</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177</v>
      </c>
      <c r="F28" s="419"/>
      <c r="G28" s="419"/>
      <c r="H28" s="419"/>
      <c r="I28" s="419"/>
      <c r="J28" s="419"/>
      <c r="K28" s="420"/>
      <c r="L28" s="421">
        <v>1</v>
      </c>
      <c r="M28" s="422"/>
      <c r="N28" s="422"/>
      <c r="O28" s="422"/>
      <c r="P28" s="423"/>
      <c r="Q28" s="421">
        <v>1790</v>
      </c>
      <c r="R28" s="422"/>
      <c r="S28" s="422"/>
      <c r="T28" s="422"/>
      <c r="U28" s="422"/>
      <c r="V28" s="423"/>
      <c r="W28" s="487"/>
      <c r="X28" s="478"/>
      <c r="Y28" s="479"/>
      <c r="Z28" s="418" t="s">
        <v>178</v>
      </c>
      <c r="AA28" s="419"/>
      <c r="AB28" s="419"/>
      <c r="AC28" s="419"/>
      <c r="AD28" s="419"/>
      <c r="AE28" s="419"/>
      <c r="AF28" s="419"/>
      <c r="AG28" s="420"/>
      <c r="AH28" s="421" t="s">
        <v>129</v>
      </c>
      <c r="AI28" s="422"/>
      <c r="AJ28" s="422"/>
      <c r="AK28" s="422"/>
      <c r="AL28" s="423"/>
      <c r="AM28" s="421" t="s">
        <v>173</v>
      </c>
      <c r="AN28" s="422"/>
      <c r="AO28" s="422"/>
      <c r="AP28" s="422"/>
      <c r="AQ28" s="422"/>
      <c r="AR28" s="423"/>
      <c r="AS28" s="421" t="s">
        <v>129</v>
      </c>
      <c r="AT28" s="422"/>
      <c r="AU28" s="422"/>
      <c r="AV28" s="422"/>
      <c r="AW28" s="422"/>
      <c r="AX28" s="424"/>
      <c r="AY28" s="428" t="s">
        <v>179</v>
      </c>
      <c r="AZ28" s="429"/>
      <c r="BA28" s="429"/>
      <c r="BB28" s="430"/>
      <c r="BC28" s="437" t="s">
        <v>41</v>
      </c>
      <c r="BD28" s="438"/>
      <c r="BE28" s="438"/>
      <c r="BF28" s="438"/>
      <c r="BG28" s="438"/>
      <c r="BH28" s="438"/>
      <c r="BI28" s="438"/>
      <c r="BJ28" s="438"/>
      <c r="BK28" s="438"/>
      <c r="BL28" s="438"/>
      <c r="BM28" s="439"/>
      <c r="BN28" s="440">
        <v>483685</v>
      </c>
      <c r="BO28" s="441"/>
      <c r="BP28" s="441"/>
      <c r="BQ28" s="441"/>
      <c r="BR28" s="441"/>
      <c r="BS28" s="441"/>
      <c r="BT28" s="441"/>
      <c r="BU28" s="442"/>
      <c r="BV28" s="440">
        <v>680777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180</v>
      </c>
      <c r="F29" s="419"/>
      <c r="G29" s="419"/>
      <c r="H29" s="419"/>
      <c r="I29" s="419"/>
      <c r="J29" s="419"/>
      <c r="K29" s="420"/>
      <c r="L29" s="421">
        <v>7</v>
      </c>
      <c r="M29" s="422"/>
      <c r="N29" s="422"/>
      <c r="O29" s="422"/>
      <c r="P29" s="423"/>
      <c r="Q29" s="421">
        <v>1580</v>
      </c>
      <c r="R29" s="422"/>
      <c r="S29" s="422"/>
      <c r="T29" s="422"/>
      <c r="U29" s="422"/>
      <c r="V29" s="423"/>
      <c r="W29" s="488"/>
      <c r="X29" s="489"/>
      <c r="Y29" s="490"/>
      <c r="Z29" s="418" t="s">
        <v>181</v>
      </c>
      <c r="AA29" s="419"/>
      <c r="AB29" s="419"/>
      <c r="AC29" s="419"/>
      <c r="AD29" s="419"/>
      <c r="AE29" s="419"/>
      <c r="AF29" s="419"/>
      <c r="AG29" s="420"/>
      <c r="AH29" s="421">
        <v>70</v>
      </c>
      <c r="AI29" s="422"/>
      <c r="AJ29" s="422"/>
      <c r="AK29" s="422"/>
      <c r="AL29" s="423"/>
      <c r="AM29" s="421">
        <v>202984</v>
      </c>
      <c r="AN29" s="422"/>
      <c r="AO29" s="422"/>
      <c r="AP29" s="422"/>
      <c r="AQ29" s="422"/>
      <c r="AR29" s="423"/>
      <c r="AS29" s="421">
        <v>2900</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329354</v>
      </c>
      <c r="BO29" s="446"/>
      <c r="BP29" s="446"/>
      <c r="BQ29" s="446"/>
      <c r="BR29" s="446"/>
      <c r="BS29" s="446"/>
      <c r="BT29" s="446"/>
      <c r="BU29" s="447"/>
      <c r="BV29" s="445">
        <v>426118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96.2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902006</v>
      </c>
      <c r="BO30" s="449"/>
      <c r="BP30" s="449"/>
      <c r="BQ30" s="449"/>
      <c r="BR30" s="449"/>
      <c r="BS30" s="449"/>
      <c r="BT30" s="449"/>
      <c r="BU30" s="450"/>
      <c r="BV30" s="448">
        <v>780027</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191</v>
      </c>
      <c r="X33" s="407"/>
      <c r="Y33" s="407"/>
      <c r="Z33" s="407"/>
      <c r="AA33" s="407"/>
      <c r="AB33" s="407"/>
      <c r="AC33" s="407"/>
      <c r="AD33" s="407"/>
      <c r="AE33" s="407"/>
      <c r="AF33" s="407"/>
      <c r="AG33" s="407"/>
      <c r="AH33" s="407"/>
      <c r="AI33" s="407"/>
      <c r="AJ33" s="407"/>
      <c r="AK33" s="407"/>
      <c r="AL33" s="195"/>
      <c r="AM33" s="408" t="s">
        <v>192</v>
      </c>
      <c r="AN33" s="408"/>
      <c r="AO33" s="407" t="s">
        <v>193</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192</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簡易水道事業特別会計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愛別町外３町塵芥処理組合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国民健康保険診療所事業特別会計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大雪浄化組合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介護保険事業特別会計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大雪消防組合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後期高齢者医療特別会計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上川教育研修センター</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上川広域滞納整理機構</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oyDhLowO3hpsS1GU4sgviLpiX1tFxiY4ReAh8PWBC+GNDGnxwPS5WHM04nLHhktcLqSpmqcl3bF6/Xw6hu+Sw==" saltValue="xRW9BTsA6ycEXPvhERNsv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24" t="s">
        <v>550</v>
      </c>
      <c r="D34" s="1224"/>
      <c r="E34" s="1225"/>
      <c r="F34" s="32">
        <v>15.66</v>
      </c>
      <c r="G34" s="33">
        <v>12.15</v>
      </c>
      <c r="H34" s="33">
        <v>14.7</v>
      </c>
      <c r="I34" s="33">
        <v>14.3</v>
      </c>
      <c r="J34" s="34">
        <v>8.73</v>
      </c>
      <c r="K34" s="22"/>
      <c r="L34" s="22"/>
      <c r="M34" s="22"/>
      <c r="N34" s="22"/>
      <c r="O34" s="22"/>
      <c r="P34" s="22"/>
    </row>
    <row r="35" spans="1:16" ht="39" customHeight="1" x14ac:dyDescent="0.15">
      <c r="A35" s="22"/>
      <c r="B35" s="35"/>
      <c r="C35" s="1218" t="s">
        <v>551</v>
      </c>
      <c r="D35" s="1219"/>
      <c r="E35" s="1220"/>
      <c r="F35" s="36">
        <v>10.39</v>
      </c>
      <c r="G35" s="37">
        <v>7.38</v>
      </c>
      <c r="H35" s="37">
        <v>4.33</v>
      </c>
      <c r="I35" s="37">
        <v>5.75</v>
      </c>
      <c r="J35" s="38">
        <v>6.45</v>
      </c>
      <c r="K35" s="22"/>
      <c r="L35" s="22"/>
      <c r="M35" s="22"/>
      <c r="N35" s="22"/>
      <c r="O35" s="22"/>
      <c r="P35" s="22"/>
    </row>
    <row r="36" spans="1:16" ht="39" customHeight="1" x14ac:dyDescent="0.15">
      <c r="A36" s="22"/>
      <c r="B36" s="35"/>
      <c r="C36" s="1218" t="s">
        <v>552</v>
      </c>
      <c r="D36" s="1219"/>
      <c r="E36" s="1220"/>
      <c r="F36" s="36">
        <v>0.94</v>
      </c>
      <c r="G36" s="37">
        <v>0.76</v>
      </c>
      <c r="H36" s="37">
        <v>0.42</v>
      </c>
      <c r="I36" s="37">
        <v>1.99</v>
      </c>
      <c r="J36" s="38">
        <v>1.64</v>
      </c>
      <c r="K36" s="22"/>
      <c r="L36" s="22"/>
      <c r="M36" s="22"/>
      <c r="N36" s="22"/>
      <c r="O36" s="22"/>
      <c r="P36" s="22"/>
    </row>
    <row r="37" spans="1:16" ht="39" customHeight="1" x14ac:dyDescent="0.15">
      <c r="A37" s="22"/>
      <c r="B37" s="35"/>
      <c r="C37" s="1218" t="s">
        <v>553</v>
      </c>
      <c r="D37" s="1219"/>
      <c r="E37" s="1220"/>
      <c r="F37" s="36" t="s">
        <v>498</v>
      </c>
      <c r="G37" s="37" t="s">
        <v>498</v>
      </c>
      <c r="H37" s="37" t="s">
        <v>498</v>
      </c>
      <c r="I37" s="37" t="s">
        <v>498</v>
      </c>
      <c r="J37" s="38">
        <v>0.42</v>
      </c>
      <c r="K37" s="22"/>
      <c r="L37" s="22"/>
      <c r="M37" s="22"/>
      <c r="N37" s="22"/>
      <c r="O37" s="22"/>
      <c r="P37" s="22"/>
    </row>
    <row r="38" spans="1:16" ht="39" customHeight="1" x14ac:dyDescent="0.15">
      <c r="A38" s="22"/>
      <c r="B38" s="35"/>
      <c r="C38" s="1218" t="s">
        <v>554</v>
      </c>
      <c r="D38" s="1219"/>
      <c r="E38" s="1220"/>
      <c r="F38" s="36">
        <v>0.11</v>
      </c>
      <c r="G38" s="37">
        <v>0.48</v>
      </c>
      <c r="H38" s="37">
        <v>0.16</v>
      </c>
      <c r="I38" s="37">
        <v>0.36</v>
      </c>
      <c r="J38" s="38">
        <v>0.08</v>
      </c>
      <c r="K38" s="22"/>
      <c r="L38" s="22"/>
      <c r="M38" s="22"/>
      <c r="N38" s="22"/>
      <c r="O38" s="22"/>
      <c r="P38" s="22"/>
    </row>
    <row r="39" spans="1:16" ht="39" customHeight="1" x14ac:dyDescent="0.15">
      <c r="A39" s="22"/>
      <c r="B39" s="35"/>
      <c r="C39" s="1218" t="s">
        <v>555</v>
      </c>
      <c r="D39" s="1219"/>
      <c r="E39" s="1220"/>
      <c r="F39" s="36">
        <v>0.05</v>
      </c>
      <c r="G39" s="37">
        <v>0.09</v>
      </c>
      <c r="H39" s="37">
        <v>7.0000000000000007E-2</v>
      </c>
      <c r="I39" s="37">
        <v>0.06</v>
      </c>
      <c r="J39" s="38">
        <v>7.0000000000000007E-2</v>
      </c>
      <c r="K39" s="22"/>
      <c r="L39" s="22"/>
      <c r="M39" s="22"/>
      <c r="N39" s="22"/>
      <c r="O39" s="22"/>
      <c r="P39" s="22"/>
    </row>
    <row r="40" spans="1:16" ht="39" customHeight="1" x14ac:dyDescent="0.15">
      <c r="A40" s="22"/>
      <c r="B40" s="35"/>
      <c r="C40" s="1218" t="s">
        <v>556</v>
      </c>
      <c r="D40" s="1219"/>
      <c r="E40" s="1220"/>
      <c r="F40" s="36">
        <v>0</v>
      </c>
      <c r="G40" s="37">
        <v>0</v>
      </c>
      <c r="H40" s="37">
        <v>0</v>
      </c>
      <c r="I40" s="37">
        <v>0</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557</v>
      </c>
      <c r="D42" s="1219"/>
      <c r="E42" s="1220"/>
      <c r="F42" s="36" t="s">
        <v>498</v>
      </c>
      <c r="G42" s="37" t="s">
        <v>498</v>
      </c>
      <c r="H42" s="37" t="s">
        <v>498</v>
      </c>
      <c r="I42" s="37" t="s">
        <v>498</v>
      </c>
      <c r="J42" s="38" t="s">
        <v>498</v>
      </c>
      <c r="K42" s="22"/>
      <c r="L42" s="22"/>
      <c r="M42" s="22"/>
      <c r="N42" s="22"/>
      <c r="O42" s="22"/>
      <c r="P42" s="22"/>
    </row>
    <row r="43" spans="1:16" ht="39" customHeight="1" thickBot="1" x14ac:dyDescent="0.2">
      <c r="A43" s="22"/>
      <c r="B43" s="40"/>
      <c r="C43" s="1221" t="s">
        <v>558</v>
      </c>
      <c r="D43" s="1222"/>
      <c r="E43" s="1223"/>
      <c r="F43" s="41" t="s">
        <v>498</v>
      </c>
      <c r="G43" s="42" t="s">
        <v>498</v>
      </c>
      <c r="H43" s="42" t="s">
        <v>498</v>
      </c>
      <c r="I43" s="42" t="s">
        <v>498</v>
      </c>
      <c r="J43" s="43" t="s">
        <v>498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Pi9xEFs7Ht+D4E1aPKFyKG2dp2Na1bCYq8OnpKi2f7rJorg8vWRIN5OHSGXKWaay1BR9NCMB9BYAOSL29W4HA==" saltValue="AhjiSqUVd2jAJi42sc7+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M2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454</v>
      </c>
      <c r="L45" s="60">
        <v>443</v>
      </c>
      <c r="M45" s="60">
        <v>309</v>
      </c>
      <c r="N45" s="60">
        <v>317</v>
      </c>
      <c r="O45" s="61">
        <v>318</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498</v>
      </c>
      <c r="L46" s="64" t="s">
        <v>498</v>
      </c>
      <c r="M46" s="64" t="s">
        <v>498</v>
      </c>
      <c r="N46" s="64" t="s">
        <v>498</v>
      </c>
      <c r="O46" s="65" t="s">
        <v>498</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498</v>
      </c>
      <c r="L47" s="64" t="s">
        <v>498</v>
      </c>
      <c r="M47" s="64" t="s">
        <v>498</v>
      </c>
      <c r="N47" s="64" t="s">
        <v>498</v>
      </c>
      <c r="O47" s="65" t="s">
        <v>498</v>
      </c>
      <c r="P47" s="48"/>
      <c r="Q47" s="48"/>
      <c r="R47" s="48"/>
      <c r="S47" s="48"/>
      <c r="T47" s="48"/>
      <c r="U47" s="48"/>
    </row>
    <row r="48" spans="1:21" ht="30.75" customHeight="1" x14ac:dyDescent="0.15">
      <c r="A48" s="48"/>
      <c r="B48" s="1236"/>
      <c r="C48" s="1237"/>
      <c r="D48" s="62"/>
      <c r="E48" s="1228" t="s">
        <v>14</v>
      </c>
      <c r="F48" s="1228"/>
      <c r="G48" s="1228"/>
      <c r="H48" s="1228"/>
      <c r="I48" s="1228"/>
      <c r="J48" s="1229"/>
      <c r="K48" s="63">
        <v>127</v>
      </c>
      <c r="L48" s="64">
        <v>124</v>
      </c>
      <c r="M48" s="64">
        <v>139</v>
      </c>
      <c r="N48" s="64">
        <v>120</v>
      </c>
      <c r="O48" s="65">
        <v>139</v>
      </c>
      <c r="P48" s="48"/>
      <c r="Q48" s="48"/>
      <c r="R48" s="48"/>
      <c r="S48" s="48"/>
      <c r="T48" s="48"/>
      <c r="U48" s="48"/>
    </row>
    <row r="49" spans="1:21" ht="30.75" customHeight="1" x14ac:dyDescent="0.15">
      <c r="A49" s="48"/>
      <c r="B49" s="1236"/>
      <c r="C49" s="1237"/>
      <c r="D49" s="62"/>
      <c r="E49" s="1228" t="s">
        <v>15</v>
      </c>
      <c r="F49" s="1228"/>
      <c r="G49" s="1228"/>
      <c r="H49" s="1228"/>
      <c r="I49" s="1228"/>
      <c r="J49" s="1229"/>
      <c r="K49" s="63">
        <v>15</v>
      </c>
      <c r="L49" s="64">
        <v>0</v>
      </c>
      <c r="M49" s="64" t="s">
        <v>498</v>
      </c>
      <c r="N49" s="64" t="s">
        <v>498</v>
      </c>
      <c r="O49" s="65" t="s">
        <v>498</v>
      </c>
      <c r="P49" s="48"/>
      <c r="Q49" s="48"/>
      <c r="R49" s="48"/>
      <c r="S49" s="48"/>
      <c r="T49" s="48"/>
      <c r="U49" s="48"/>
    </row>
    <row r="50" spans="1:21" ht="30.75" customHeight="1" x14ac:dyDescent="0.15">
      <c r="A50" s="48"/>
      <c r="B50" s="1236"/>
      <c r="C50" s="1237"/>
      <c r="D50" s="62"/>
      <c r="E50" s="1228" t="s">
        <v>16</v>
      </c>
      <c r="F50" s="1228"/>
      <c r="G50" s="1228"/>
      <c r="H50" s="1228"/>
      <c r="I50" s="1228"/>
      <c r="J50" s="1229"/>
      <c r="K50" s="63">
        <v>39</v>
      </c>
      <c r="L50" s="64">
        <v>7</v>
      </c>
      <c r="M50" s="64">
        <v>6</v>
      </c>
      <c r="N50" s="64">
        <v>6</v>
      </c>
      <c r="O50" s="65">
        <v>6</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498</v>
      </c>
      <c r="L51" s="64" t="s">
        <v>498</v>
      </c>
      <c r="M51" s="64" t="s">
        <v>498</v>
      </c>
      <c r="N51" s="64" t="s">
        <v>498</v>
      </c>
      <c r="O51" s="65" t="s">
        <v>498</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412</v>
      </c>
      <c r="L52" s="64">
        <v>417</v>
      </c>
      <c r="M52" s="64">
        <v>342</v>
      </c>
      <c r="N52" s="64">
        <v>356</v>
      </c>
      <c r="O52" s="65">
        <v>331</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223</v>
      </c>
      <c r="L53" s="69">
        <v>157</v>
      </c>
      <c r="M53" s="69">
        <v>112</v>
      </c>
      <c r="N53" s="69">
        <v>87</v>
      </c>
      <c r="O53" s="70">
        <v>132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mqAtvTm51sOtXupemn5zqtWUcY0OsnAJNsY8NY1YGtIa/wBLDiucB84D+tJ8LMLFkB+AAbGCDUJC/8guAC2nA==" saltValue="NxdGjlXgmlXZm8MqGkgMD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541</v>
      </c>
      <c r="J40" s="79" t="s">
        <v>542</v>
      </c>
      <c r="K40" s="79" t="s">
        <v>543</v>
      </c>
      <c r="L40" s="79" t="s">
        <v>544</v>
      </c>
      <c r="M40" s="80" t="s">
        <v>545</v>
      </c>
    </row>
    <row r="41" spans="2:13" ht="27.75" customHeight="1" x14ac:dyDescent="0.15">
      <c r="B41" s="1254" t="s">
        <v>23</v>
      </c>
      <c r="C41" s="1255"/>
      <c r="D41" s="81"/>
      <c r="E41" s="1256" t="s">
        <v>24</v>
      </c>
      <c r="F41" s="1256"/>
      <c r="G41" s="1256"/>
      <c r="H41" s="1257"/>
      <c r="I41" s="82">
        <v>3671</v>
      </c>
      <c r="J41" s="83">
        <v>3542</v>
      </c>
      <c r="K41" s="83">
        <v>3550</v>
      </c>
      <c r="L41" s="83">
        <v>3547</v>
      </c>
      <c r="M41" s="84">
        <v>3415</v>
      </c>
    </row>
    <row r="42" spans="2:13" ht="27.75" customHeight="1" x14ac:dyDescent="0.15">
      <c r="B42" s="1244"/>
      <c r="C42" s="1245"/>
      <c r="D42" s="85"/>
      <c r="E42" s="1248" t="s">
        <v>25</v>
      </c>
      <c r="F42" s="1248"/>
      <c r="G42" s="1248"/>
      <c r="H42" s="1249"/>
      <c r="I42" s="86">
        <v>28</v>
      </c>
      <c r="J42" s="87">
        <v>23</v>
      </c>
      <c r="K42" s="87">
        <v>19</v>
      </c>
      <c r="L42" s="87">
        <v>14</v>
      </c>
      <c r="M42" s="88">
        <v>9</v>
      </c>
    </row>
    <row r="43" spans="2:13" ht="27.75" customHeight="1" x14ac:dyDescent="0.15">
      <c r="B43" s="1244"/>
      <c r="C43" s="1245"/>
      <c r="D43" s="85"/>
      <c r="E43" s="1248" t="s">
        <v>26</v>
      </c>
      <c r="F43" s="1248"/>
      <c r="G43" s="1248"/>
      <c r="H43" s="1249"/>
      <c r="I43" s="86">
        <v>1499</v>
      </c>
      <c r="J43" s="87">
        <v>1407</v>
      </c>
      <c r="K43" s="87">
        <v>1314</v>
      </c>
      <c r="L43" s="87">
        <v>1242</v>
      </c>
      <c r="M43" s="88">
        <v>1238</v>
      </c>
    </row>
    <row r="44" spans="2:13" ht="27.75" customHeight="1" x14ac:dyDescent="0.15">
      <c r="B44" s="1244"/>
      <c r="C44" s="1245"/>
      <c r="D44" s="85"/>
      <c r="E44" s="1248" t="s">
        <v>27</v>
      </c>
      <c r="F44" s="1248"/>
      <c r="G44" s="1248"/>
      <c r="H44" s="1249"/>
      <c r="I44" s="86" t="s">
        <v>498</v>
      </c>
      <c r="J44" s="87" t="s">
        <v>498</v>
      </c>
      <c r="K44" s="87" t="s">
        <v>498</v>
      </c>
      <c r="L44" s="87" t="s">
        <v>498</v>
      </c>
      <c r="M44" s="88" t="s">
        <v>498</v>
      </c>
    </row>
    <row r="45" spans="2:13" ht="27.75" customHeight="1" x14ac:dyDescent="0.15">
      <c r="B45" s="1244"/>
      <c r="C45" s="1245"/>
      <c r="D45" s="85"/>
      <c r="E45" s="1248" t="s">
        <v>28</v>
      </c>
      <c r="F45" s="1248"/>
      <c r="G45" s="1248"/>
      <c r="H45" s="1249"/>
      <c r="I45" s="86">
        <v>703</v>
      </c>
      <c r="J45" s="87">
        <v>690</v>
      </c>
      <c r="K45" s="87">
        <v>646</v>
      </c>
      <c r="L45" s="87">
        <v>603</v>
      </c>
      <c r="M45" s="88">
        <v>444</v>
      </c>
    </row>
    <row r="46" spans="2:13" ht="27.75" customHeight="1" x14ac:dyDescent="0.15">
      <c r="B46" s="1244"/>
      <c r="C46" s="1245"/>
      <c r="D46" s="89"/>
      <c r="E46" s="1248" t="s">
        <v>29</v>
      </c>
      <c r="F46" s="1248"/>
      <c r="G46" s="1248"/>
      <c r="H46" s="1249"/>
      <c r="I46" s="86" t="s">
        <v>498</v>
      </c>
      <c r="J46" s="87" t="s">
        <v>498</v>
      </c>
      <c r="K46" s="87" t="s">
        <v>498</v>
      </c>
      <c r="L46" s="87" t="s">
        <v>498</v>
      </c>
      <c r="M46" s="88" t="s">
        <v>498</v>
      </c>
    </row>
    <row r="47" spans="2:13" ht="27.75" customHeight="1" x14ac:dyDescent="0.15">
      <c r="B47" s="1244"/>
      <c r="C47" s="1245"/>
      <c r="D47" s="90"/>
      <c r="E47" s="1258" t="s">
        <v>30</v>
      </c>
      <c r="F47" s="1259"/>
      <c r="G47" s="1259"/>
      <c r="H47" s="1260"/>
      <c r="I47" s="86" t="s">
        <v>498</v>
      </c>
      <c r="J47" s="87" t="s">
        <v>498</v>
      </c>
      <c r="K47" s="87" t="s">
        <v>498</v>
      </c>
      <c r="L47" s="87" t="s">
        <v>498</v>
      </c>
      <c r="M47" s="88" t="s">
        <v>498</v>
      </c>
    </row>
    <row r="48" spans="2:13" ht="27.75" customHeight="1" x14ac:dyDescent="0.15">
      <c r="B48" s="1244"/>
      <c r="C48" s="1245"/>
      <c r="D48" s="85"/>
      <c r="E48" s="1248" t="s">
        <v>31</v>
      </c>
      <c r="F48" s="1248"/>
      <c r="G48" s="1248"/>
      <c r="H48" s="1249"/>
      <c r="I48" s="86" t="s">
        <v>498</v>
      </c>
      <c r="J48" s="87" t="s">
        <v>498</v>
      </c>
      <c r="K48" s="87" t="s">
        <v>498</v>
      </c>
      <c r="L48" s="87" t="s">
        <v>498</v>
      </c>
      <c r="M48" s="88" t="s">
        <v>498</v>
      </c>
    </row>
    <row r="49" spans="2:13" ht="27.75" customHeight="1" x14ac:dyDescent="0.15">
      <c r="B49" s="1246"/>
      <c r="C49" s="1247"/>
      <c r="D49" s="85"/>
      <c r="E49" s="1248" t="s">
        <v>32</v>
      </c>
      <c r="F49" s="1248"/>
      <c r="G49" s="1248"/>
      <c r="H49" s="1249"/>
      <c r="I49" s="86" t="s">
        <v>498</v>
      </c>
      <c r="J49" s="87" t="s">
        <v>498</v>
      </c>
      <c r="K49" s="87" t="s">
        <v>498</v>
      </c>
      <c r="L49" s="87" t="s">
        <v>498</v>
      </c>
      <c r="M49" s="88" t="s">
        <v>498</v>
      </c>
    </row>
    <row r="50" spans="2:13" ht="27.75" customHeight="1" x14ac:dyDescent="0.15">
      <c r="B50" s="1242" t="s">
        <v>33</v>
      </c>
      <c r="C50" s="1243"/>
      <c r="D50" s="91"/>
      <c r="E50" s="1248" t="s">
        <v>34</v>
      </c>
      <c r="F50" s="1248"/>
      <c r="G50" s="1248"/>
      <c r="H50" s="1249"/>
      <c r="I50" s="86">
        <v>1832</v>
      </c>
      <c r="J50" s="87">
        <v>1693</v>
      </c>
      <c r="K50" s="87">
        <v>2020</v>
      </c>
      <c r="L50" s="87">
        <v>1901</v>
      </c>
      <c r="M50" s="88">
        <v>1716</v>
      </c>
    </row>
    <row r="51" spans="2:13" ht="27.75" customHeight="1" x14ac:dyDescent="0.15">
      <c r="B51" s="1244"/>
      <c r="C51" s="1245"/>
      <c r="D51" s="85"/>
      <c r="E51" s="1248" t="s">
        <v>35</v>
      </c>
      <c r="F51" s="1248"/>
      <c r="G51" s="1248"/>
      <c r="H51" s="1249"/>
      <c r="I51" s="86">
        <v>245</v>
      </c>
      <c r="J51" s="87">
        <v>223</v>
      </c>
      <c r="K51" s="87">
        <v>320</v>
      </c>
      <c r="L51" s="87">
        <v>252</v>
      </c>
      <c r="M51" s="88">
        <v>469</v>
      </c>
    </row>
    <row r="52" spans="2:13" ht="27.75" customHeight="1" x14ac:dyDescent="0.15">
      <c r="B52" s="1246"/>
      <c r="C52" s="1247"/>
      <c r="D52" s="85"/>
      <c r="E52" s="1248" t="s">
        <v>36</v>
      </c>
      <c r="F52" s="1248"/>
      <c r="G52" s="1248"/>
      <c r="H52" s="1249"/>
      <c r="I52" s="86">
        <v>3034</v>
      </c>
      <c r="J52" s="87">
        <v>2916</v>
      </c>
      <c r="K52" s="87">
        <v>2964</v>
      </c>
      <c r="L52" s="87">
        <v>2923</v>
      </c>
      <c r="M52" s="88">
        <v>2708</v>
      </c>
    </row>
    <row r="53" spans="2:13" ht="27.75" customHeight="1" thickBot="1" x14ac:dyDescent="0.2">
      <c r="B53" s="1250" t="s">
        <v>37</v>
      </c>
      <c r="C53" s="1251"/>
      <c r="D53" s="92"/>
      <c r="E53" s="1252" t="s">
        <v>38</v>
      </c>
      <c r="F53" s="1252"/>
      <c r="G53" s="1252"/>
      <c r="H53" s="1253"/>
      <c r="I53" s="93">
        <v>790</v>
      </c>
      <c r="J53" s="94">
        <v>830</v>
      </c>
      <c r="K53" s="94">
        <v>226</v>
      </c>
      <c r="L53" s="94">
        <v>331</v>
      </c>
      <c r="M53" s="95">
        <v>213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PuDcgVnZeFYcPIfsP6wtyucRiyIaH/LJ87IBgXyANzJLSHe969C8ADIkLNchtDcdOOOC7AcZgjBlMKdpMq0bA==" saltValue="Wxt0Dx0pc9r5wcqQKWTL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election activeCell="I10" sqref="I1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543</v>
      </c>
      <c r="G54" s="104" t="s">
        <v>544</v>
      </c>
      <c r="H54" s="105" t="s">
        <v>545</v>
      </c>
    </row>
    <row r="55" spans="2:8" ht="52.5" customHeight="1" x14ac:dyDescent="0.15">
      <c r="B55" s="106"/>
      <c r="C55" s="1269" t="s">
        <v>41</v>
      </c>
      <c r="D55" s="1269"/>
      <c r="E55" s="1270"/>
      <c r="F55" s="107">
        <v>849</v>
      </c>
      <c r="G55" s="107">
        <v>681</v>
      </c>
      <c r="H55" s="108">
        <v>484</v>
      </c>
    </row>
    <row r="56" spans="2:8" ht="52.5" customHeight="1" x14ac:dyDescent="0.15">
      <c r="B56" s="109"/>
      <c r="C56" s="1271" t="s">
        <v>42</v>
      </c>
      <c r="D56" s="1271"/>
      <c r="E56" s="1272"/>
      <c r="F56" s="110">
        <v>426</v>
      </c>
      <c r="G56" s="110">
        <v>426</v>
      </c>
      <c r="H56" s="111">
        <v>329</v>
      </c>
    </row>
    <row r="57" spans="2:8" ht="53.25" customHeight="1" x14ac:dyDescent="0.15">
      <c r="B57" s="109"/>
      <c r="C57" s="1273" t="s">
        <v>43</v>
      </c>
      <c r="D57" s="1273"/>
      <c r="E57" s="1274"/>
      <c r="F57" s="112">
        <v>733</v>
      </c>
      <c r="G57" s="112">
        <v>780</v>
      </c>
      <c r="H57" s="113">
        <v>902</v>
      </c>
    </row>
    <row r="58" spans="2:8" ht="45.75" customHeight="1" x14ac:dyDescent="0.15">
      <c r="B58" s="114"/>
      <c r="C58" s="1261" t="s">
        <v>559</v>
      </c>
      <c r="D58" s="1262"/>
      <c r="E58" s="1263"/>
      <c r="F58" s="115">
        <v>492</v>
      </c>
      <c r="G58" s="115">
        <v>521</v>
      </c>
      <c r="H58" s="116">
        <v>571</v>
      </c>
    </row>
    <row r="59" spans="2:8" ht="45.75" customHeight="1" x14ac:dyDescent="0.15">
      <c r="B59" s="114"/>
      <c r="C59" s="1261" t="s">
        <v>560</v>
      </c>
      <c r="D59" s="1262"/>
      <c r="E59" s="1263"/>
      <c r="F59" s="115">
        <v>78</v>
      </c>
      <c r="G59" s="115">
        <v>78</v>
      </c>
      <c r="H59" s="116">
        <v>128</v>
      </c>
    </row>
    <row r="60" spans="2:8" ht="45.75" customHeight="1" x14ac:dyDescent="0.15">
      <c r="B60" s="114"/>
      <c r="C60" s="1261" t="s">
        <v>561</v>
      </c>
      <c r="D60" s="1262"/>
      <c r="E60" s="1263"/>
      <c r="F60" s="115">
        <v>78</v>
      </c>
      <c r="G60" s="115">
        <v>97</v>
      </c>
      <c r="H60" s="116">
        <v>120</v>
      </c>
    </row>
    <row r="61" spans="2:8" ht="45.75" customHeight="1" x14ac:dyDescent="0.15">
      <c r="B61" s="114"/>
      <c r="C61" s="1261" t="s">
        <v>562</v>
      </c>
      <c r="D61" s="1262"/>
      <c r="E61" s="1263"/>
      <c r="F61" s="115">
        <v>56</v>
      </c>
      <c r="G61" s="115">
        <v>56</v>
      </c>
      <c r="H61" s="116">
        <v>55</v>
      </c>
    </row>
    <row r="62" spans="2:8" ht="45.75" customHeight="1" thickBot="1" x14ac:dyDescent="0.2">
      <c r="B62" s="117"/>
      <c r="C62" s="1264" t="s">
        <v>563</v>
      </c>
      <c r="D62" s="1265"/>
      <c r="E62" s="1266"/>
      <c r="F62" s="118">
        <v>20</v>
      </c>
      <c r="G62" s="118">
        <v>19</v>
      </c>
      <c r="H62" s="119">
        <v>18</v>
      </c>
    </row>
    <row r="63" spans="2:8" ht="52.5" customHeight="1" thickBot="1" x14ac:dyDescent="0.2">
      <c r="B63" s="120"/>
      <c r="C63" s="1267" t="s">
        <v>44</v>
      </c>
      <c r="D63" s="1267"/>
      <c r="E63" s="1268"/>
      <c r="F63" s="121">
        <v>2007</v>
      </c>
      <c r="G63" s="121">
        <v>1887</v>
      </c>
      <c r="H63" s="122">
        <v>1715</v>
      </c>
    </row>
    <row r="64" spans="2:8" ht="15" customHeight="1" x14ac:dyDescent="0.15"/>
    <row r="65" ht="0" hidden="1" customHeight="1" x14ac:dyDescent="0.15"/>
    <row r="66" ht="0" hidden="1" customHeight="1" x14ac:dyDescent="0.15"/>
  </sheetData>
  <sheetProtection algorithmName="SHA-512" hashValue="GX0KYh+jdr7D222NORzF9eX6jjw6kYLJJ+gUOTUyMcnpTA/YaIYBIyGzDk4Whq2SsC+nDaWbKaTCbYkpjFcrSg==" saltValue="fP9XBUIpmH9UEC9fOHqf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T1" zoomScaleNormal="100" zoomScaleSheetLayoutView="55" workbookViewId="0">
      <selection activeCell="AN65" sqref="AN65:DC69"/>
    </sheetView>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584</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584</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583</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577</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87" t="s">
        <v>582</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ht="13.5" x14ac:dyDescent="0.15">
      <c r="B44" s="366"/>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ht="13.5" x14ac:dyDescent="0.15">
      <c r="B45" s="366"/>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ht="13.5" x14ac:dyDescent="0.15">
      <c r="B46" s="366"/>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ht="13.5" x14ac:dyDescent="0.15">
      <c r="B47" s="366"/>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575</v>
      </c>
    </row>
    <row r="50" spans="1:109" ht="13.5" x14ac:dyDescent="0.15">
      <c r="B50" s="366"/>
      <c r="G50" s="1281"/>
      <c r="H50" s="1281"/>
      <c r="I50" s="1281"/>
      <c r="J50" s="1281"/>
      <c r="K50" s="375"/>
      <c r="L50" s="375"/>
      <c r="M50" s="374"/>
      <c r="N50" s="374"/>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7" t="s">
        <v>541</v>
      </c>
      <c r="BQ50" s="1277"/>
      <c r="BR50" s="1277"/>
      <c r="BS50" s="1277"/>
      <c r="BT50" s="1277"/>
      <c r="BU50" s="1277"/>
      <c r="BV50" s="1277"/>
      <c r="BW50" s="1277"/>
      <c r="BX50" s="1277" t="s">
        <v>542</v>
      </c>
      <c r="BY50" s="1277"/>
      <c r="BZ50" s="1277"/>
      <c r="CA50" s="1277"/>
      <c r="CB50" s="1277"/>
      <c r="CC50" s="1277"/>
      <c r="CD50" s="1277"/>
      <c r="CE50" s="1277"/>
      <c r="CF50" s="1277" t="s">
        <v>543</v>
      </c>
      <c r="CG50" s="1277"/>
      <c r="CH50" s="1277"/>
      <c r="CI50" s="1277"/>
      <c r="CJ50" s="1277"/>
      <c r="CK50" s="1277"/>
      <c r="CL50" s="1277"/>
      <c r="CM50" s="1277"/>
      <c r="CN50" s="1277" t="s">
        <v>544</v>
      </c>
      <c r="CO50" s="1277"/>
      <c r="CP50" s="1277"/>
      <c r="CQ50" s="1277"/>
      <c r="CR50" s="1277"/>
      <c r="CS50" s="1277"/>
      <c r="CT50" s="1277"/>
      <c r="CU50" s="1277"/>
      <c r="CV50" s="1277" t="s">
        <v>545</v>
      </c>
      <c r="CW50" s="1277"/>
      <c r="CX50" s="1277"/>
      <c r="CY50" s="1277"/>
      <c r="CZ50" s="1277"/>
      <c r="DA50" s="1277"/>
      <c r="DB50" s="1277"/>
      <c r="DC50" s="1277"/>
    </row>
    <row r="51" spans="1:109" ht="13.5" customHeight="1" x14ac:dyDescent="0.15">
      <c r="B51" s="366"/>
      <c r="G51" s="1286"/>
      <c r="H51" s="1286"/>
      <c r="I51" s="1297"/>
      <c r="J51" s="1297"/>
      <c r="K51" s="1282"/>
      <c r="L51" s="1282"/>
      <c r="M51" s="1282"/>
      <c r="N51" s="1282"/>
      <c r="AM51" s="373"/>
      <c r="AN51" s="1278" t="s">
        <v>574</v>
      </c>
      <c r="AO51" s="1278"/>
      <c r="AP51" s="1278"/>
      <c r="AQ51" s="1278"/>
      <c r="AR51" s="1278"/>
      <c r="AS51" s="1278"/>
      <c r="AT51" s="1278"/>
      <c r="AU51" s="1278"/>
      <c r="AV51" s="1278"/>
      <c r="AW51" s="1278"/>
      <c r="AX51" s="1278"/>
      <c r="AY51" s="1278"/>
      <c r="AZ51" s="1278"/>
      <c r="BA51" s="1278"/>
      <c r="BB51" s="1278" t="s">
        <v>580</v>
      </c>
      <c r="BC51" s="1278"/>
      <c r="BD51" s="1278"/>
      <c r="BE51" s="1278"/>
      <c r="BF51" s="1278"/>
      <c r="BG51" s="1278"/>
      <c r="BH51" s="1278"/>
      <c r="BI51" s="1278"/>
      <c r="BJ51" s="1278"/>
      <c r="BK51" s="1278"/>
      <c r="BL51" s="1278"/>
      <c r="BM51" s="1278"/>
      <c r="BN51" s="1278"/>
      <c r="BO51" s="1278"/>
      <c r="BP51" s="1296"/>
      <c r="BQ51" s="1275"/>
      <c r="BR51" s="1275"/>
      <c r="BS51" s="1275"/>
      <c r="BT51" s="1275"/>
      <c r="BU51" s="1275"/>
      <c r="BV51" s="1275"/>
      <c r="BW51" s="1275"/>
      <c r="BX51" s="1296"/>
      <c r="BY51" s="1275"/>
      <c r="BZ51" s="1275"/>
      <c r="CA51" s="1275"/>
      <c r="CB51" s="1275"/>
      <c r="CC51" s="1275"/>
      <c r="CD51" s="1275"/>
      <c r="CE51" s="1275"/>
      <c r="CF51" s="1275">
        <v>11.2</v>
      </c>
      <c r="CG51" s="1275"/>
      <c r="CH51" s="1275"/>
      <c r="CI51" s="1275"/>
      <c r="CJ51" s="1275"/>
      <c r="CK51" s="1275"/>
      <c r="CL51" s="1275"/>
      <c r="CM51" s="1275"/>
      <c r="CN51" s="1275">
        <v>17</v>
      </c>
      <c r="CO51" s="1275"/>
      <c r="CP51" s="1275"/>
      <c r="CQ51" s="1275"/>
      <c r="CR51" s="1275"/>
      <c r="CS51" s="1275"/>
      <c r="CT51" s="1275"/>
      <c r="CU51" s="1275"/>
      <c r="CV51" s="1275">
        <v>11.7</v>
      </c>
      <c r="CW51" s="1275"/>
      <c r="CX51" s="1275"/>
      <c r="CY51" s="1275"/>
      <c r="CZ51" s="1275"/>
      <c r="DA51" s="1275"/>
      <c r="DB51" s="1275"/>
      <c r="DC51" s="1275"/>
    </row>
    <row r="52" spans="1:109" ht="13.5" x14ac:dyDescent="0.15">
      <c r="B52" s="366"/>
      <c r="G52" s="1286"/>
      <c r="H52" s="1286"/>
      <c r="I52" s="1297"/>
      <c r="J52" s="1297"/>
      <c r="K52" s="1282"/>
      <c r="L52" s="1282"/>
      <c r="M52" s="1282"/>
      <c r="N52" s="1282"/>
      <c r="AM52" s="37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381"/>
      <c r="B53" s="366"/>
      <c r="G53" s="1286"/>
      <c r="H53" s="1286"/>
      <c r="I53" s="1281"/>
      <c r="J53" s="1281"/>
      <c r="K53" s="1282"/>
      <c r="L53" s="1282"/>
      <c r="M53" s="1282"/>
      <c r="N53" s="1282"/>
      <c r="AM53" s="373"/>
      <c r="AN53" s="1278"/>
      <c r="AO53" s="1278"/>
      <c r="AP53" s="1278"/>
      <c r="AQ53" s="1278"/>
      <c r="AR53" s="1278"/>
      <c r="AS53" s="1278"/>
      <c r="AT53" s="1278"/>
      <c r="AU53" s="1278"/>
      <c r="AV53" s="1278"/>
      <c r="AW53" s="1278"/>
      <c r="AX53" s="1278"/>
      <c r="AY53" s="1278"/>
      <c r="AZ53" s="1278"/>
      <c r="BA53" s="1278"/>
      <c r="BB53" s="1278" t="s">
        <v>579</v>
      </c>
      <c r="BC53" s="1278"/>
      <c r="BD53" s="1278"/>
      <c r="BE53" s="1278"/>
      <c r="BF53" s="1278"/>
      <c r="BG53" s="1278"/>
      <c r="BH53" s="1278"/>
      <c r="BI53" s="1278"/>
      <c r="BJ53" s="1278"/>
      <c r="BK53" s="1278"/>
      <c r="BL53" s="1278"/>
      <c r="BM53" s="1278"/>
      <c r="BN53" s="1278"/>
      <c r="BO53" s="1278"/>
      <c r="BP53" s="1296"/>
      <c r="BQ53" s="1275"/>
      <c r="BR53" s="1275"/>
      <c r="BS53" s="1275"/>
      <c r="BT53" s="1275"/>
      <c r="BU53" s="1275"/>
      <c r="BV53" s="1275"/>
      <c r="BW53" s="1275"/>
      <c r="BX53" s="1296"/>
      <c r="BY53" s="1275"/>
      <c r="BZ53" s="1275"/>
      <c r="CA53" s="1275"/>
      <c r="CB53" s="1275"/>
      <c r="CC53" s="1275"/>
      <c r="CD53" s="1275"/>
      <c r="CE53" s="1275"/>
      <c r="CF53" s="1275">
        <v>68.5</v>
      </c>
      <c r="CG53" s="1275"/>
      <c r="CH53" s="1275"/>
      <c r="CI53" s="1275"/>
      <c r="CJ53" s="1275"/>
      <c r="CK53" s="1275"/>
      <c r="CL53" s="1275"/>
      <c r="CM53" s="1275"/>
      <c r="CN53" s="1275">
        <v>55.3</v>
      </c>
      <c r="CO53" s="1275"/>
      <c r="CP53" s="1275"/>
      <c r="CQ53" s="1275"/>
      <c r="CR53" s="1275"/>
      <c r="CS53" s="1275"/>
      <c r="CT53" s="1275"/>
      <c r="CU53" s="1275"/>
      <c r="CV53" s="1275">
        <v>58.5</v>
      </c>
      <c r="CW53" s="1275"/>
      <c r="CX53" s="1275"/>
      <c r="CY53" s="1275"/>
      <c r="CZ53" s="1275"/>
      <c r="DA53" s="1275"/>
      <c r="DB53" s="1275"/>
      <c r="DC53" s="1275"/>
    </row>
    <row r="54" spans="1:109" ht="13.5" x14ac:dyDescent="0.15">
      <c r="A54" s="381"/>
      <c r="B54" s="366"/>
      <c r="G54" s="1286"/>
      <c r="H54" s="1286"/>
      <c r="I54" s="1281"/>
      <c r="J54" s="1281"/>
      <c r="K54" s="1282"/>
      <c r="L54" s="1282"/>
      <c r="M54" s="1282"/>
      <c r="N54" s="1282"/>
      <c r="AM54" s="37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381"/>
      <c r="B55" s="366"/>
      <c r="G55" s="1281"/>
      <c r="H55" s="1281"/>
      <c r="I55" s="1281"/>
      <c r="J55" s="1281"/>
      <c r="K55" s="1282"/>
      <c r="L55" s="1282"/>
      <c r="M55" s="1282"/>
      <c r="N55" s="1282"/>
      <c r="AN55" s="1277" t="s">
        <v>581</v>
      </c>
      <c r="AO55" s="1277"/>
      <c r="AP55" s="1277"/>
      <c r="AQ55" s="1277"/>
      <c r="AR55" s="1277"/>
      <c r="AS55" s="1277"/>
      <c r="AT55" s="1277"/>
      <c r="AU55" s="1277"/>
      <c r="AV55" s="1277"/>
      <c r="AW55" s="1277"/>
      <c r="AX55" s="1277"/>
      <c r="AY55" s="1277"/>
      <c r="AZ55" s="1277"/>
      <c r="BA55" s="1277"/>
      <c r="BB55" s="1278" t="s">
        <v>580</v>
      </c>
      <c r="BC55" s="1278"/>
      <c r="BD55" s="1278"/>
      <c r="BE55" s="1278"/>
      <c r="BF55" s="1278"/>
      <c r="BG55" s="1278"/>
      <c r="BH55" s="1278"/>
      <c r="BI55" s="1278"/>
      <c r="BJ55" s="1278"/>
      <c r="BK55" s="1278"/>
      <c r="BL55" s="1278"/>
      <c r="BM55" s="1278"/>
      <c r="BN55" s="1278"/>
      <c r="BO55" s="1278"/>
      <c r="BP55" s="1296"/>
      <c r="BQ55" s="1275"/>
      <c r="BR55" s="1275"/>
      <c r="BS55" s="1275"/>
      <c r="BT55" s="1275"/>
      <c r="BU55" s="1275"/>
      <c r="BV55" s="1275"/>
      <c r="BW55" s="1275"/>
      <c r="BX55" s="1296"/>
      <c r="BY55" s="1275"/>
      <c r="BZ55" s="1275"/>
      <c r="CA55" s="1275"/>
      <c r="CB55" s="1275"/>
      <c r="CC55" s="1275"/>
      <c r="CD55" s="1275"/>
      <c r="CE55" s="1275"/>
      <c r="CF55" s="1275">
        <v>0</v>
      </c>
      <c r="CG55" s="1275"/>
      <c r="CH55" s="1275"/>
      <c r="CI55" s="1275"/>
      <c r="CJ55" s="1275"/>
      <c r="CK55" s="1275"/>
      <c r="CL55" s="1275"/>
      <c r="CM55" s="1275"/>
      <c r="CN55" s="1275">
        <v>0</v>
      </c>
      <c r="CO55" s="1275"/>
      <c r="CP55" s="1275"/>
      <c r="CQ55" s="1275"/>
      <c r="CR55" s="1275"/>
      <c r="CS55" s="1275"/>
      <c r="CT55" s="1275"/>
      <c r="CU55" s="1275"/>
      <c r="CV55" s="1275">
        <v>0</v>
      </c>
      <c r="CW55" s="1275"/>
      <c r="CX55" s="1275"/>
      <c r="CY55" s="1275"/>
      <c r="CZ55" s="1275"/>
      <c r="DA55" s="1275"/>
      <c r="DB55" s="1275"/>
      <c r="DC55" s="1275"/>
    </row>
    <row r="56" spans="1:109" ht="13.5" x14ac:dyDescent="0.15">
      <c r="A56" s="381"/>
      <c r="B56" s="366"/>
      <c r="G56" s="1281"/>
      <c r="H56" s="1281"/>
      <c r="I56" s="1281"/>
      <c r="J56" s="1281"/>
      <c r="K56" s="1282"/>
      <c r="L56" s="1282"/>
      <c r="M56" s="1282"/>
      <c r="N56" s="1282"/>
      <c r="AN56" s="1277"/>
      <c r="AO56" s="1277"/>
      <c r="AP56" s="1277"/>
      <c r="AQ56" s="1277"/>
      <c r="AR56" s="1277"/>
      <c r="AS56" s="1277"/>
      <c r="AT56" s="1277"/>
      <c r="AU56" s="1277"/>
      <c r="AV56" s="1277"/>
      <c r="AW56" s="1277"/>
      <c r="AX56" s="1277"/>
      <c r="AY56" s="1277"/>
      <c r="AZ56" s="1277"/>
      <c r="BA56" s="1277"/>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x14ac:dyDescent="0.15">
      <c r="B57" s="387"/>
      <c r="G57" s="1281"/>
      <c r="H57" s="1281"/>
      <c r="I57" s="1279"/>
      <c r="J57" s="1279"/>
      <c r="K57" s="1282"/>
      <c r="L57" s="1282"/>
      <c r="M57" s="1282"/>
      <c r="N57" s="1282"/>
      <c r="AM57" s="365"/>
      <c r="AN57" s="1277"/>
      <c r="AO57" s="1277"/>
      <c r="AP57" s="1277"/>
      <c r="AQ57" s="1277"/>
      <c r="AR57" s="1277"/>
      <c r="AS57" s="1277"/>
      <c r="AT57" s="1277"/>
      <c r="AU57" s="1277"/>
      <c r="AV57" s="1277"/>
      <c r="AW57" s="1277"/>
      <c r="AX57" s="1277"/>
      <c r="AY57" s="1277"/>
      <c r="AZ57" s="1277"/>
      <c r="BA57" s="1277"/>
      <c r="BB57" s="1278" t="s">
        <v>579</v>
      </c>
      <c r="BC57" s="1278"/>
      <c r="BD57" s="1278"/>
      <c r="BE57" s="1278"/>
      <c r="BF57" s="1278"/>
      <c r="BG57" s="1278"/>
      <c r="BH57" s="1278"/>
      <c r="BI57" s="1278"/>
      <c r="BJ57" s="1278"/>
      <c r="BK57" s="1278"/>
      <c r="BL57" s="1278"/>
      <c r="BM57" s="1278"/>
      <c r="BN57" s="1278"/>
      <c r="BO57" s="1278"/>
      <c r="BP57" s="1296"/>
      <c r="BQ57" s="1275"/>
      <c r="BR57" s="1275"/>
      <c r="BS57" s="1275"/>
      <c r="BT57" s="1275"/>
      <c r="BU57" s="1275"/>
      <c r="BV57" s="1275"/>
      <c r="BW57" s="1275"/>
      <c r="BX57" s="1296"/>
      <c r="BY57" s="1275"/>
      <c r="BZ57" s="1275"/>
      <c r="CA57" s="1275"/>
      <c r="CB57" s="1275"/>
      <c r="CC57" s="1275"/>
      <c r="CD57" s="1275"/>
      <c r="CE57" s="1275"/>
      <c r="CF57" s="1275">
        <v>54.2</v>
      </c>
      <c r="CG57" s="1275"/>
      <c r="CH57" s="1275"/>
      <c r="CI57" s="1275"/>
      <c r="CJ57" s="1275"/>
      <c r="CK57" s="1275"/>
      <c r="CL57" s="1275"/>
      <c r="CM57" s="1275"/>
      <c r="CN57" s="1275">
        <v>56.3</v>
      </c>
      <c r="CO57" s="1275"/>
      <c r="CP57" s="1275"/>
      <c r="CQ57" s="1275"/>
      <c r="CR57" s="1275"/>
      <c r="CS57" s="1275"/>
      <c r="CT57" s="1275"/>
      <c r="CU57" s="1275"/>
      <c r="CV57" s="1275">
        <v>56.7</v>
      </c>
      <c r="CW57" s="1275"/>
      <c r="CX57" s="1275"/>
      <c r="CY57" s="1275"/>
      <c r="CZ57" s="1275"/>
      <c r="DA57" s="1275"/>
      <c r="DB57" s="1275"/>
      <c r="DC57" s="1275"/>
      <c r="DD57" s="392"/>
      <c r="DE57" s="387"/>
    </row>
    <row r="58" spans="1:109" s="381" customFormat="1" ht="13.5" x14ac:dyDescent="0.15">
      <c r="A58" s="365"/>
      <c r="B58" s="387"/>
      <c r="G58" s="1281"/>
      <c r="H58" s="1281"/>
      <c r="I58" s="1279"/>
      <c r="J58" s="1279"/>
      <c r="K58" s="1282"/>
      <c r="L58" s="1282"/>
      <c r="M58" s="1282"/>
      <c r="N58" s="1282"/>
      <c r="AM58" s="365"/>
      <c r="AN58" s="1277"/>
      <c r="AO58" s="1277"/>
      <c r="AP58" s="1277"/>
      <c r="AQ58" s="1277"/>
      <c r="AR58" s="1277"/>
      <c r="AS58" s="1277"/>
      <c r="AT58" s="1277"/>
      <c r="AU58" s="1277"/>
      <c r="AV58" s="1277"/>
      <c r="AW58" s="1277"/>
      <c r="AX58" s="1277"/>
      <c r="AY58" s="1277"/>
      <c r="AZ58" s="1277"/>
      <c r="BA58" s="1277"/>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578</v>
      </c>
    </row>
    <row r="64" spans="1:109" ht="13.5" x14ac:dyDescent="0.15">
      <c r="B64" s="366"/>
      <c r="G64" s="382"/>
      <c r="I64" s="384"/>
      <c r="J64" s="384"/>
      <c r="K64" s="384"/>
      <c r="L64" s="384"/>
      <c r="M64" s="384"/>
      <c r="N64" s="383"/>
      <c r="AM64" s="382"/>
      <c r="AN64" s="382" t="s">
        <v>577</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87" t="s">
        <v>576</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ht="13.5" x14ac:dyDescent="0.15">
      <c r="B66" s="366"/>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ht="13.5" x14ac:dyDescent="0.15">
      <c r="B67" s="366"/>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ht="13.5" x14ac:dyDescent="0.15">
      <c r="B68" s="366"/>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ht="13.5" x14ac:dyDescent="0.15">
      <c r="B69" s="366"/>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575</v>
      </c>
    </row>
    <row r="72" spans="2:107" ht="13.5" x14ac:dyDescent="0.15">
      <c r="B72" s="366"/>
      <c r="G72" s="1281"/>
      <c r="H72" s="1281"/>
      <c r="I72" s="1281"/>
      <c r="J72" s="1281"/>
      <c r="K72" s="375"/>
      <c r="L72" s="375"/>
      <c r="M72" s="374"/>
      <c r="N72" s="374"/>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7" t="s">
        <v>541</v>
      </c>
      <c r="BQ72" s="1277"/>
      <c r="BR72" s="1277"/>
      <c r="BS72" s="1277"/>
      <c r="BT72" s="1277"/>
      <c r="BU72" s="1277"/>
      <c r="BV72" s="1277"/>
      <c r="BW72" s="1277"/>
      <c r="BX72" s="1277" t="s">
        <v>542</v>
      </c>
      <c r="BY72" s="1277"/>
      <c r="BZ72" s="1277"/>
      <c r="CA72" s="1277"/>
      <c r="CB72" s="1277"/>
      <c r="CC72" s="1277"/>
      <c r="CD72" s="1277"/>
      <c r="CE72" s="1277"/>
      <c r="CF72" s="1277" t="s">
        <v>543</v>
      </c>
      <c r="CG72" s="1277"/>
      <c r="CH72" s="1277"/>
      <c r="CI72" s="1277"/>
      <c r="CJ72" s="1277"/>
      <c r="CK72" s="1277"/>
      <c r="CL72" s="1277"/>
      <c r="CM72" s="1277"/>
      <c r="CN72" s="1277" t="s">
        <v>544</v>
      </c>
      <c r="CO72" s="1277"/>
      <c r="CP72" s="1277"/>
      <c r="CQ72" s="1277"/>
      <c r="CR72" s="1277"/>
      <c r="CS72" s="1277"/>
      <c r="CT72" s="1277"/>
      <c r="CU72" s="1277"/>
      <c r="CV72" s="1277" t="s">
        <v>545</v>
      </c>
      <c r="CW72" s="1277"/>
      <c r="CX72" s="1277"/>
      <c r="CY72" s="1277"/>
      <c r="CZ72" s="1277"/>
      <c r="DA72" s="1277"/>
      <c r="DB72" s="1277"/>
      <c r="DC72" s="1277"/>
    </row>
    <row r="73" spans="2:107" ht="13.5" x14ac:dyDescent="0.15">
      <c r="B73" s="366"/>
      <c r="G73" s="1286"/>
      <c r="H73" s="1286"/>
      <c r="I73" s="1286"/>
      <c r="J73" s="1286"/>
      <c r="K73" s="1276"/>
      <c r="L73" s="1276"/>
      <c r="M73" s="1276"/>
      <c r="N73" s="1276"/>
      <c r="AM73" s="373"/>
      <c r="AN73" s="1278" t="s">
        <v>574</v>
      </c>
      <c r="AO73" s="1278"/>
      <c r="AP73" s="1278"/>
      <c r="AQ73" s="1278"/>
      <c r="AR73" s="1278"/>
      <c r="AS73" s="1278"/>
      <c r="AT73" s="1278"/>
      <c r="AU73" s="1278"/>
      <c r="AV73" s="1278"/>
      <c r="AW73" s="1278"/>
      <c r="AX73" s="1278"/>
      <c r="AY73" s="1278"/>
      <c r="AZ73" s="1278"/>
      <c r="BA73" s="1278"/>
      <c r="BB73" s="1278" t="s">
        <v>572</v>
      </c>
      <c r="BC73" s="1278"/>
      <c r="BD73" s="1278"/>
      <c r="BE73" s="1278"/>
      <c r="BF73" s="1278"/>
      <c r="BG73" s="1278"/>
      <c r="BH73" s="1278"/>
      <c r="BI73" s="1278"/>
      <c r="BJ73" s="1278"/>
      <c r="BK73" s="1278"/>
      <c r="BL73" s="1278"/>
      <c r="BM73" s="1278"/>
      <c r="BN73" s="1278"/>
      <c r="BO73" s="1278"/>
      <c r="BP73" s="1275">
        <v>37.9</v>
      </c>
      <c r="BQ73" s="1275"/>
      <c r="BR73" s="1275"/>
      <c r="BS73" s="1275"/>
      <c r="BT73" s="1275"/>
      <c r="BU73" s="1275"/>
      <c r="BV73" s="1275"/>
      <c r="BW73" s="1275"/>
      <c r="BX73" s="1275">
        <v>42.4</v>
      </c>
      <c r="BY73" s="1275"/>
      <c r="BZ73" s="1275"/>
      <c r="CA73" s="1275"/>
      <c r="CB73" s="1275"/>
      <c r="CC73" s="1275"/>
      <c r="CD73" s="1275"/>
      <c r="CE73" s="1275"/>
      <c r="CF73" s="1275">
        <v>11.2</v>
      </c>
      <c r="CG73" s="1275"/>
      <c r="CH73" s="1275"/>
      <c r="CI73" s="1275"/>
      <c r="CJ73" s="1275"/>
      <c r="CK73" s="1275"/>
      <c r="CL73" s="1275"/>
      <c r="CM73" s="1275"/>
      <c r="CN73" s="1275">
        <v>17</v>
      </c>
      <c r="CO73" s="1275"/>
      <c r="CP73" s="1275"/>
      <c r="CQ73" s="1275"/>
      <c r="CR73" s="1275"/>
      <c r="CS73" s="1275"/>
      <c r="CT73" s="1275"/>
      <c r="CU73" s="1275"/>
      <c r="CV73" s="1275">
        <v>11.7</v>
      </c>
      <c r="CW73" s="1275"/>
      <c r="CX73" s="1275"/>
      <c r="CY73" s="1275"/>
      <c r="CZ73" s="1275"/>
      <c r="DA73" s="1275"/>
      <c r="DB73" s="1275"/>
      <c r="DC73" s="1275"/>
    </row>
    <row r="74" spans="2:107" ht="13.5" x14ac:dyDescent="0.15">
      <c r="B74" s="366"/>
      <c r="G74" s="1286"/>
      <c r="H74" s="1286"/>
      <c r="I74" s="1286"/>
      <c r="J74" s="1286"/>
      <c r="K74" s="1276"/>
      <c r="L74" s="1276"/>
      <c r="M74" s="1276"/>
      <c r="N74" s="1276"/>
      <c r="AM74" s="37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366"/>
      <c r="G75" s="1286"/>
      <c r="H75" s="1286"/>
      <c r="I75" s="1281"/>
      <c r="J75" s="1281"/>
      <c r="K75" s="1282"/>
      <c r="L75" s="1282"/>
      <c r="M75" s="1282"/>
      <c r="N75" s="1282"/>
      <c r="AM75" s="373"/>
      <c r="AN75" s="1278"/>
      <c r="AO75" s="1278"/>
      <c r="AP75" s="1278"/>
      <c r="AQ75" s="1278"/>
      <c r="AR75" s="1278"/>
      <c r="AS75" s="1278"/>
      <c r="AT75" s="1278"/>
      <c r="AU75" s="1278"/>
      <c r="AV75" s="1278"/>
      <c r="AW75" s="1278"/>
      <c r="AX75" s="1278"/>
      <c r="AY75" s="1278"/>
      <c r="AZ75" s="1278"/>
      <c r="BA75" s="1278"/>
      <c r="BB75" s="1278" t="s">
        <v>571</v>
      </c>
      <c r="BC75" s="1278"/>
      <c r="BD75" s="1278"/>
      <c r="BE75" s="1278"/>
      <c r="BF75" s="1278"/>
      <c r="BG75" s="1278"/>
      <c r="BH75" s="1278"/>
      <c r="BI75" s="1278"/>
      <c r="BJ75" s="1278"/>
      <c r="BK75" s="1278"/>
      <c r="BL75" s="1278"/>
      <c r="BM75" s="1278"/>
      <c r="BN75" s="1278"/>
      <c r="BO75" s="1278"/>
      <c r="BP75" s="1275">
        <v>12.9</v>
      </c>
      <c r="BQ75" s="1275"/>
      <c r="BR75" s="1275"/>
      <c r="BS75" s="1275"/>
      <c r="BT75" s="1275"/>
      <c r="BU75" s="1275"/>
      <c r="BV75" s="1275"/>
      <c r="BW75" s="1275"/>
      <c r="BX75" s="1275">
        <v>10.3</v>
      </c>
      <c r="BY75" s="1275"/>
      <c r="BZ75" s="1275"/>
      <c r="CA75" s="1275"/>
      <c r="CB75" s="1275"/>
      <c r="CC75" s="1275"/>
      <c r="CD75" s="1275"/>
      <c r="CE75" s="1275"/>
      <c r="CF75" s="1275">
        <v>8.1</v>
      </c>
      <c r="CG75" s="1275"/>
      <c r="CH75" s="1275"/>
      <c r="CI75" s="1275"/>
      <c r="CJ75" s="1275"/>
      <c r="CK75" s="1275"/>
      <c r="CL75" s="1275"/>
      <c r="CM75" s="1275"/>
      <c r="CN75" s="1275">
        <v>5.9</v>
      </c>
      <c r="CO75" s="1275"/>
      <c r="CP75" s="1275"/>
      <c r="CQ75" s="1275"/>
      <c r="CR75" s="1275"/>
      <c r="CS75" s="1275"/>
      <c r="CT75" s="1275"/>
      <c r="CU75" s="1275"/>
      <c r="CV75" s="1275">
        <v>5.7</v>
      </c>
      <c r="CW75" s="1275"/>
      <c r="CX75" s="1275"/>
      <c r="CY75" s="1275"/>
      <c r="CZ75" s="1275"/>
      <c r="DA75" s="1275"/>
      <c r="DB75" s="1275"/>
      <c r="DC75" s="1275"/>
    </row>
    <row r="76" spans="2:107" ht="13.5" x14ac:dyDescent="0.15">
      <c r="B76" s="366"/>
      <c r="G76" s="1286"/>
      <c r="H76" s="1286"/>
      <c r="I76" s="1281"/>
      <c r="J76" s="1281"/>
      <c r="K76" s="1282"/>
      <c r="L76" s="1282"/>
      <c r="M76" s="1282"/>
      <c r="N76" s="1282"/>
      <c r="AM76" s="37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366"/>
      <c r="G77" s="1281"/>
      <c r="H77" s="1281"/>
      <c r="I77" s="1281"/>
      <c r="J77" s="1281"/>
      <c r="K77" s="1276"/>
      <c r="L77" s="1276"/>
      <c r="M77" s="1276"/>
      <c r="N77" s="1276"/>
      <c r="AN77" s="1277" t="s">
        <v>573</v>
      </c>
      <c r="AO77" s="1277"/>
      <c r="AP77" s="1277"/>
      <c r="AQ77" s="1277"/>
      <c r="AR77" s="1277"/>
      <c r="AS77" s="1277"/>
      <c r="AT77" s="1277"/>
      <c r="AU77" s="1277"/>
      <c r="AV77" s="1277"/>
      <c r="AW77" s="1277"/>
      <c r="AX77" s="1277"/>
      <c r="AY77" s="1277"/>
      <c r="AZ77" s="1277"/>
      <c r="BA77" s="1277"/>
      <c r="BB77" s="1278" t="s">
        <v>572</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ht="13.5" x14ac:dyDescent="0.15">
      <c r="B78" s="366"/>
      <c r="G78" s="1281"/>
      <c r="H78" s="1281"/>
      <c r="I78" s="1281"/>
      <c r="J78" s="1281"/>
      <c r="K78" s="1276"/>
      <c r="L78" s="1276"/>
      <c r="M78" s="1276"/>
      <c r="N78" s="1276"/>
      <c r="AN78" s="1277"/>
      <c r="AO78" s="1277"/>
      <c r="AP78" s="1277"/>
      <c r="AQ78" s="1277"/>
      <c r="AR78" s="1277"/>
      <c r="AS78" s="1277"/>
      <c r="AT78" s="1277"/>
      <c r="AU78" s="1277"/>
      <c r="AV78" s="1277"/>
      <c r="AW78" s="1277"/>
      <c r="AX78" s="1277"/>
      <c r="AY78" s="1277"/>
      <c r="AZ78" s="1277"/>
      <c r="BA78" s="1277"/>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366"/>
      <c r="G79" s="1281"/>
      <c r="H79" s="1281"/>
      <c r="I79" s="1279"/>
      <c r="J79" s="1279"/>
      <c r="K79" s="1280"/>
      <c r="L79" s="1280"/>
      <c r="M79" s="1280"/>
      <c r="N79" s="1280"/>
      <c r="AN79" s="1277"/>
      <c r="AO79" s="1277"/>
      <c r="AP79" s="1277"/>
      <c r="AQ79" s="1277"/>
      <c r="AR79" s="1277"/>
      <c r="AS79" s="1277"/>
      <c r="AT79" s="1277"/>
      <c r="AU79" s="1277"/>
      <c r="AV79" s="1277"/>
      <c r="AW79" s="1277"/>
      <c r="AX79" s="1277"/>
      <c r="AY79" s="1277"/>
      <c r="AZ79" s="1277"/>
      <c r="BA79" s="1277"/>
      <c r="BB79" s="1278" t="s">
        <v>571</v>
      </c>
      <c r="BC79" s="1278"/>
      <c r="BD79" s="1278"/>
      <c r="BE79" s="1278"/>
      <c r="BF79" s="1278"/>
      <c r="BG79" s="1278"/>
      <c r="BH79" s="1278"/>
      <c r="BI79" s="1278"/>
      <c r="BJ79" s="1278"/>
      <c r="BK79" s="1278"/>
      <c r="BL79" s="1278"/>
      <c r="BM79" s="1278"/>
      <c r="BN79" s="1278"/>
      <c r="BO79" s="1278"/>
      <c r="BP79" s="1275">
        <v>9.1999999999999993</v>
      </c>
      <c r="BQ79" s="1275"/>
      <c r="BR79" s="1275"/>
      <c r="BS79" s="1275"/>
      <c r="BT79" s="1275"/>
      <c r="BU79" s="1275"/>
      <c r="BV79" s="1275"/>
      <c r="BW79" s="1275"/>
      <c r="BX79" s="1275">
        <v>8.1999999999999993</v>
      </c>
      <c r="BY79" s="1275"/>
      <c r="BZ79" s="1275"/>
      <c r="CA79" s="1275"/>
      <c r="CB79" s="1275"/>
      <c r="CC79" s="1275"/>
      <c r="CD79" s="1275"/>
      <c r="CE79" s="1275"/>
      <c r="CF79" s="1275">
        <v>7.8</v>
      </c>
      <c r="CG79" s="1275"/>
      <c r="CH79" s="1275"/>
      <c r="CI79" s="1275"/>
      <c r="CJ79" s="1275"/>
      <c r="CK79" s="1275"/>
      <c r="CL79" s="1275"/>
      <c r="CM79" s="1275"/>
      <c r="CN79" s="1275">
        <v>7.4</v>
      </c>
      <c r="CO79" s="1275"/>
      <c r="CP79" s="1275"/>
      <c r="CQ79" s="1275"/>
      <c r="CR79" s="1275"/>
      <c r="CS79" s="1275"/>
      <c r="CT79" s="1275"/>
      <c r="CU79" s="1275"/>
      <c r="CV79" s="1275">
        <v>7.1</v>
      </c>
      <c r="CW79" s="1275"/>
      <c r="CX79" s="1275"/>
      <c r="CY79" s="1275"/>
      <c r="CZ79" s="1275"/>
      <c r="DA79" s="1275"/>
      <c r="DB79" s="1275"/>
      <c r="DC79" s="1275"/>
    </row>
    <row r="80" spans="2:107" ht="13.5" x14ac:dyDescent="0.15">
      <c r="B80" s="366"/>
      <c r="G80" s="1281"/>
      <c r="H80" s="1281"/>
      <c r="I80" s="1279"/>
      <c r="J80" s="1279"/>
      <c r="K80" s="1280"/>
      <c r="L80" s="1280"/>
      <c r="M80" s="1280"/>
      <c r="N80" s="1280"/>
      <c r="AN80" s="1277"/>
      <c r="AO80" s="1277"/>
      <c r="AP80" s="1277"/>
      <c r="AQ80" s="1277"/>
      <c r="AR80" s="1277"/>
      <c r="AS80" s="1277"/>
      <c r="AT80" s="1277"/>
      <c r="AU80" s="1277"/>
      <c r="AV80" s="1277"/>
      <c r="AW80" s="1277"/>
      <c r="AX80" s="1277"/>
      <c r="AY80" s="1277"/>
      <c r="AZ80" s="1277"/>
      <c r="BA80" s="1277"/>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eJk2TuGmWP7fRUUyuABbyznrvy88/2XgrFPOrbWZoEF9srQl4x/qbEAXX4LJZFV0e71wkBdmYPiH/Mx2atbAA==" saltValue="DDyiHwvRUpDRGwn8IMieg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xh1TDIXiASSEow1b3v7jdoqSYEEtor4fFCnxUoqp3f60ogx2l/j6k18MANLkyk7KfskAjESTWhKNWWAY9fvAQ==" saltValue="oIfDuCeKsGI6XkL1W5FFL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U125" sqref="U125"/>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lnUpF1MKfKE3s8rv118VAGULqUQxsebI3vQz3Z065gzpTvjZI/ygVJyFh7jQdhyqgG2cB5dEwPUuHBMNinpjA==" saltValue="90UtCVUr8kbV5og5mw8Vw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538</v>
      </c>
      <c r="G2" s="136"/>
      <c r="H2" s="137"/>
    </row>
    <row r="3" spans="1:8" x14ac:dyDescent="0.15">
      <c r="A3" s="133" t="s">
        <v>531</v>
      </c>
      <c r="B3" s="138"/>
      <c r="C3" s="139"/>
      <c r="D3" s="140">
        <v>140149</v>
      </c>
      <c r="E3" s="141"/>
      <c r="F3" s="142">
        <v>316331</v>
      </c>
      <c r="G3" s="143"/>
      <c r="H3" s="144"/>
    </row>
    <row r="4" spans="1:8" x14ac:dyDescent="0.15">
      <c r="A4" s="145"/>
      <c r="B4" s="146"/>
      <c r="C4" s="147"/>
      <c r="D4" s="148">
        <v>66436</v>
      </c>
      <c r="E4" s="149"/>
      <c r="F4" s="150">
        <v>106387</v>
      </c>
      <c r="G4" s="151"/>
      <c r="H4" s="152"/>
    </row>
    <row r="5" spans="1:8" x14ac:dyDescent="0.15">
      <c r="A5" s="133" t="s">
        <v>533</v>
      </c>
      <c r="B5" s="138"/>
      <c r="C5" s="139"/>
      <c r="D5" s="140">
        <v>226230</v>
      </c>
      <c r="E5" s="141"/>
      <c r="F5" s="142">
        <v>333013</v>
      </c>
      <c r="G5" s="143"/>
      <c r="H5" s="144"/>
    </row>
    <row r="6" spans="1:8" x14ac:dyDescent="0.15">
      <c r="A6" s="145"/>
      <c r="B6" s="146"/>
      <c r="C6" s="147"/>
      <c r="D6" s="148">
        <v>159887</v>
      </c>
      <c r="E6" s="149"/>
      <c r="F6" s="150">
        <v>126732</v>
      </c>
      <c r="G6" s="151"/>
      <c r="H6" s="152"/>
    </row>
    <row r="7" spans="1:8" x14ac:dyDescent="0.15">
      <c r="A7" s="133" t="s">
        <v>534</v>
      </c>
      <c r="B7" s="138"/>
      <c r="C7" s="139"/>
      <c r="D7" s="140">
        <v>112603</v>
      </c>
      <c r="E7" s="141"/>
      <c r="F7" s="142">
        <v>280458</v>
      </c>
      <c r="G7" s="143"/>
      <c r="H7" s="144"/>
    </row>
    <row r="8" spans="1:8" x14ac:dyDescent="0.15">
      <c r="A8" s="145"/>
      <c r="B8" s="146"/>
      <c r="C8" s="147"/>
      <c r="D8" s="148">
        <v>46656</v>
      </c>
      <c r="E8" s="149"/>
      <c r="F8" s="150">
        <v>127286</v>
      </c>
      <c r="G8" s="151"/>
      <c r="H8" s="152"/>
    </row>
    <row r="9" spans="1:8" x14ac:dyDescent="0.15">
      <c r="A9" s="133" t="s">
        <v>535</v>
      </c>
      <c r="B9" s="138"/>
      <c r="C9" s="139"/>
      <c r="D9" s="140">
        <v>177469</v>
      </c>
      <c r="E9" s="141"/>
      <c r="F9" s="142">
        <v>291945</v>
      </c>
      <c r="G9" s="143"/>
      <c r="H9" s="144"/>
    </row>
    <row r="10" spans="1:8" x14ac:dyDescent="0.15">
      <c r="A10" s="145"/>
      <c r="B10" s="146"/>
      <c r="C10" s="147"/>
      <c r="D10" s="148">
        <v>69748</v>
      </c>
      <c r="E10" s="149"/>
      <c r="F10" s="150">
        <v>127651</v>
      </c>
      <c r="G10" s="151"/>
      <c r="H10" s="152"/>
    </row>
    <row r="11" spans="1:8" x14ac:dyDescent="0.15">
      <c r="A11" s="133" t="s">
        <v>536</v>
      </c>
      <c r="B11" s="138"/>
      <c r="C11" s="139"/>
      <c r="D11" s="140">
        <v>149721</v>
      </c>
      <c r="E11" s="141"/>
      <c r="F11" s="142">
        <v>291173</v>
      </c>
      <c r="G11" s="143"/>
      <c r="H11" s="144"/>
    </row>
    <row r="12" spans="1:8" x14ac:dyDescent="0.15">
      <c r="A12" s="145"/>
      <c r="B12" s="146"/>
      <c r="C12" s="153"/>
      <c r="D12" s="148">
        <v>62306</v>
      </c>
      <c r="E12" s="149"/>
      <c r="F12" s="150">
        <v>119071</v>
      </c>
      <c r="G12" s="151"/>
      <c r="H12" s="152"/>
    </row>
    <row r="13" spans="1:8" x14ac:dyDescent="0.15">
      <c r="A13" s="133"/>
      <c r="B13" s="138"/>
      <c r="C13" s="154"/>
      <c r="D13" s="155">
        <v>161234</v>
      </c>
      <c r="E13" s="156"/>
      <c r="F13" s="157">
        <v>302584</v>
      </c>
      <c r="G13" s="158"/>
      <c r="H13" s="144"/>
    </row>
    <row r="14" spans="1:8" x14ac:dyDescent="0.15">
      <c r="A14" s="145"/>
      <c r="B14" s="146"/>
      <c r="C14" s="147"/>
      <c r="D14" s="148">
        <v>81007</v>
      </c>
      <c r="E14" s="149"/>
      <c r="F14" s="150">
        <v>121425</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10.4</v>
      </c>
      <c r="C19" s="159">
        <f>ROUND(VALUE(SUBSTITUTE(実質収支比率等に係る経年分析!G$48,"▲","-")),2)</f>
        <v>7.38</v>
      </c>
      <c r="D19" s="159">
        <f>ROUND(VALUE(SUBSTITUTE(実質収支比率等に係る経年分析!H$48,"▲","-")),2)</f>
        <v>4.34</v>
      </c>
      <c r="E19" s="159">
        <f>ROUND(VALUE(SUBSTITUTE(実質収支比率等に係る経年分析!I$48,"▲","-")),2)</f>
        <v>5.76</v>
      </c>
      <c r="F19" s="159">
        <f>ROUND(VALUE(SUBSTITUTE(実質収支比率等に係る経年分析!J$48,"▲","-")),2)</f>
        <v>6.46</v>
      </c>
    </row>
    <row r="20" spans="1:11" x14ac:dyDescent="0.15">
      <c r="A20" s="159" t="s">
        <v>48</v>
      </c>
      <c r="B20" s="159">
        <f>ROUND(VALUE(SUBSTITUTE(実質収支比率等に係る経年分析!F$47,"▲","-")),2)</f>
        <v>40.869999999999997</v>
      </c>
      <c r="C20" s="159">
        <f>ROUND(VALUE(SUBSTITUTE(実質収支比率等に係る経年分析!G$47,"▲","-")),2)</f>
        <v>34.51</v>
      </c>
      <c r="D20" s="159">
        <f>ROUND(VALUE(SUBSTITUTE(実質収支比率等に係る経年分析!H$47,"▲","-")),2)</f>
        <v>36.83</v>
      </c>
      <c r="E20" s="159">
        <f>ROUND(VALUE(SUBSTITUTE(実質収支比率等に係る経年分析!I$47,"▲","-")),2)</f>
        <v>30.41</v>
      </c>
      <c r="F20" s="159">
        <f>ROUND(VALUE(SUBSTITUTE(実質収支比率等に係る経年分析!J$47,"▲","-")),2)</f>
        <v>23.13</v>
      </c>
    </row>
    <row r="21" spans="1:11" x14ac:dyDescent="0.15">
      <c r="A21" s="159" t="s">
        <v>49</v>
      </c>
      <c r="B21" s="159">
        <f>IF(ISNUMBER(VALUE(SUBSTITUTE(実質収支比率等に係る経年分析!F$49,"▲","-"))),ROUND(VALUE(SUBSTITUTE(実質収支比率等に係る経年分析!F$49,"▲","-")),2),NA())</f>
        <v>6.19</v>
      </c>
      <c r="C21" s="159">
        <f>IF(ISNUMBER(VALUE(SUBSTITUTE(実質収支比率等に係る経年分析!G$49,"▲","-"))),ROUND(VALUE(SUBSTITUTE(実質収支比率等に係る経年分析!G$49,"▲","-")),2),NA())</f>
        <v>-15.79</v>
      </c>
      <c r="D21" s="159">
        <f>IF(ISNUMBER(VALUE(SUBSTITUTE(実質収支比率等に係る経年分析!H$49,"▲","-"))),ROUND(VALUE(SUBSTITUTE(実質収支比率等に係る経年分析!H$49,"▲","-")),2),NA())</f>
        <v>-3.09</v>
      </c>
      <c r="E21" s="159">
        <f>IF(ISNUMBER(VALUE(SUBSTITUTE(実質収支比率等に係る経年分析!I$49,"▲","-"))),ROUND(VALUE(SUBSTITUTE(実質収支比率等に係る経年分析!I$49,"▲","-")),2),NA())</f>
        <v>-7.1</v>
      </c>
      <c r="F21" s="159">
        <f>IF(ISNUMBER(VALUE(SUBSTITUTE(実質収支比率等に係る経年分析!J$49,"▲","-"))),ROUND(VALUE(SUBSTITUTE(実質収支比率等に係る経年分析!J$49,"▲","-")),2),NA())</f>
        <v>-10.09</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7.0000000000000007E-2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7.0000000000000007E-2</v>
      </c>
    </row>
    <row r="32" spans="1:11" x14ac:dyDescent="0.15">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0.08</v>
      </c>
    </row>
    <row r="33" spans="1:16" x14ac:dyDescent="0.15">
      <c r="A33" s="160" t="str">
        <f>IF(連結実質赤字比率に係る赤字・黒字の構成分析!C$37="",NA(),連結実質赤字比率に係る赤字・黒字の構成分析!C$37)</f>
        <v>国民健康保険診療所事業特別会計</v>
      </c>
      <c r="B33" s="160" t="e">
        <f>IF(ROUND(VALUE(SUBSTITUTE(連結実質赤字比率に係る赤字・黒字の構成分析!F$37,"▲", "-")), 2) &lt; 0, ABS(ROUND(VALUE(SUBSTITUTE(連結実質赤字比率に係る赤字・黒字の構成分析!F$37,"▲", "-")), 2)), NA())</f>
        <v>#VALUE!</v>
      </c>
      <c r="C33" s="160" t="e">
        <f>IF(ROUND(VALUE(SUBSTITUTE(連結実質赤字比率に係る赤字・黒字の構成分析!F$37,"▲", "-")), 2) &gt;= 0, ABS(ROUND(VALUE(SUBSTITUTE(連結実質赤字比率に係る赤字・黒字の構成分析!F$37,"▲", "-")), 2)), NA())</f>
        <v>#VALUE!</v>
      </c>
      <c r="D33" s="160" t="e">
        <f>IF(ROUND(VALUE(SUBSTITUTE(連結実質赤字比率に係る赤字・黒字の構成分析!G$37,"▲", "-")), 2) &lt; 0, ABS(ROUND(VALUE(SUBSTITUTE(連結実質赤字比率に係る赤字・黒字の構成分析!G$37,"▲", "-")), 2)), NA())</f>
        <v>#VALUE!</v>
      </c>
      <c r="E33" s="160" t="e">
        <f>IF(ROUND(VALUE(SUBSTITUTE(連結実質赤字比率に係る赤字・黒字の構成分析!G$37,"▲", "-")), 2) &gt;= 0, ABS(ROUND(VALUE(SUBSTITUTE(連結実質赤字比率に係る赤字・黒字の構成分析!G$37,"▲", "-")), 2)), NA())</f>
        <v>#VALUE!</v>
      </c>
      <c r="F33" s="160" t="e">
        <f>IF(ROUND(VALUE(SUBSTITUTE(連結実質赤字比率に係る赤字・黒字の構成分析!H$37,"▲", "-")), 2) &lt; 0, ABS(ROUND(VALUE(SUBSTITUTE(連結実質赤字比率に係る赤字・黒字の構成分析!H$37,"▲", "-")), 2)), NA())</f>
        <v>#VALUE!</v>
      </c>
      <c r="G33" s="160" t="e">
        <f>IF(ROUND(VALUE(SUBSTITUTE(連結実質赤字比率に係る赤字・黒字の構成分析!H$37,"▲", "-")), 2) &gt;= 0, ABS(ROUND(VALUE(SUBSTITUTE(連結実質赤字比率に係る赤字・黒字の構成分析!H$37,"▲", "-")), 2)), NA())</f>
        <v>#VALUE!</v>
      </c>
      <c r="H33" s="160" t="e">
        <f>IF(ROUND(VALUE(SUBSTITUTE(連結実質赤字比率に係る赤字・黒字の構成分析!I$37,"▲", "-")), 2) &lt; 0, ABS(ROUND(VALUE(SUBSTITUTE(連結実質赤字比率に係る赤字・黒字の構成分析!I$37,"▲", "-")), 2)), NA())</f>
        <v>#VALUE!</v>
      </c>
      <c r="I33" s="160" t="e">
        <f>IF(ROUND(VALUE(SUBSTITUTE(連結実質赤字比率に係る赤字・黒字の構成分析!I$37,"▲", "-")), 2) &gt;= 0, ABS(ROUND(VALUE(SUBSTITUTE(連結実質赤字比率に係る赤字・黒字の構成分析!I$37,"▲", "-")), 2)), NA())</f>
        <v>#VALUE!</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0.42</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0.94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0.76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0.42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1.99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1.64</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10.39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7.38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4.33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5.75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6.45</v>
      </c>
    </row>
    <row r="36" spans="1:16" x14ac:dyDescent="0.15">
      <c r="A36" s="160" t="str">
        <f>IF(連結実質赤字比率に係る赤字・黒字の構成分析!C$34="",NA(),連結実質赤字比率に係る赤字・黒字の構成分析!C$34)</f>
        <v>簡易水道事業特別会計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15.66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12.15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14.3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8.73</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412</v>
      </c>
      <c r="E42" s="161"/>
      <c r="F42" s="161"/>
      <c r="G42" s="161">
        <f>'実質公債費比率（分子）の構造'!L$52</f>
        <v>417</v>
      </c>
      <c r="H42" s="161"/>
      <c r="I42" s="161"/>
      <c r="J42" s="161">
        <f>'実質公債費比率（分子）の構造'!M$52</f>
        <v>342</v>
      </c>
      <c r="K42" s="161"/>
      <c r="L42" s="161"/>
      <c r="M42" s="161">
        <f>'実質公債費比率（分子）の構造'!N$52</f>
        <v>356</v>
      </c>
      <c r="N42" s="161"/>
      <c r="O42" s="161"/>
      <c r="P42" s="161">
        <f>'実質公債費比率（分子）の構造'!O$52</f>
        <v>331</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39</v>
      </c>
      <c r="C44" s="161"/>
      <c r="D44" s="161"/>
      <c r="E44" s="161">
        <f>'実質公債費比率（分子）の構造'!L$50</f>
        <v>7</v>
      </c>
      <c r="F44" s="161"/>
      <c r="G44" s="161"/>
      <c r="H44" s="161">
        <f>'実質公債費比率（分子）の構造'!M$50</f>
        <v>6</v>
      </c>
      <c r="I44" s="161"/>
      <c r="J44" s="161"/>
      <c r="K44" s="161">
        <f>'実質公債費比率（分子）の構造'!N$50</f>
        <v>6</v>
      </c>
      <c r="L44" s="161"/>
      <c r="M44" s="161"/>
      <c r="N44" s="161">
        <f>'実質公債費比率（分子）の構造'!O$50</f>
        <v>6</v>
      </c>
      <c r="O44" s="161"/>
      <c r="P44" s="161"/>
    </row>
    <row r="45" spans="1:16" x14ac:dyDescent="0.15">
      <c r="A45" s="161" t="s">
        <v>59</v>
      </c>
      <c r="B45" s="161">
        <f>'実質公債費比率（分子）の構造'!K$49</f>
        <v>15</v>
      </c>
      <c r="C45" s="161"/>
      <c r="D45" s="161"/>
      <c r="E45" s="161">
        <f>'実質公債費比率（分子）の構造'!L$49</f>
        <v>0</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60</v>
      </c>
      <c r="B46" s="161">
        <f>'実質公債費比率（分子）の構造'!K$48</f>
        <v>127</v>
      </c>
      <c r="C46" s="161"/>
      <c r="D46" s="161"/>
      <c r="E46" s="161">
        <f>'実質公債費比率（分子）の構造'!L$48</f>
        <v>124</v>
      </c>
      <c r="F46" s="161"/>
      <c r="G46" s="161"/>
      <c r="H46" s="161">
        <f>'実質公債費比率（分子）の構造'!M$48</f>
        <v>139</v>
      </c>
      <c r="I46" s="161"/>
      <c r="J46" s="161"/>
      <c r="K46" s="161">
        <f>'実質公債費比率（分子）の構造'!N$48</f>
        <v>120</v>
      </c>
      <c r="L46" s="161"/>
      <c r="M46" s="161"/>
      <c r="N46" s="161">
        <f>'実質公債費比率（分子）の構造'!O$48</f>
        <v>139</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12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62</v>
      </c>
      <c r="B49" s="161">
        <f>'実質公債費比率（分子）の構造'!K$45</f>
        <v>454</v>
      </c>
      <c r="C49" s="161"/>
      <c r="D49" s="161"/>
      <c r="E49" s="161">
        <f>'実質公債費比率（分子）の構造'!L$45</f>
        <v>443</v>
      </c>
      <c r="F49" s="161"/>
      <c r="G49" s="161"/>
      <c r="H49" s="161">
        <f>'実質公債費比率（分子）の構造'!M$45</f>
        <v>309</v>
      </c>
      <c r="I49" s="161"/>
      <c r="J49" s="161"/>
      <c r="K49" s="161">
        <f>'実質公債費比率（分子）の構造'!N$45</f>
        <v>317</v>
      </c>
      <c r="L49" s="161"/>
      <c r="M49" s="161"/>
      <c r="N49" s="161">
        <f>'実質公債費比率（分子）の構造'!O$45</f>
        <v>318</v>
      </c>
      <c r="O49" s="161"/>
      <c r="P49" s="161"/>
    </row>
    <row r="50" spans="1:16" x14ac:dyDescent="0.15">
      <c r="A50" s="161" t="s">
        <v>63</v>
      </c>
      <c r="B50" s="161" t="e">
        <f>NA()</f>
        <v>#N/A</v>
      </c>
      <c r="C50" s="161">
        <f>IF(ISNUMBER('実質公債費比率（分子）の構造'!K$53),'実質公債費比率（分子）の構造'!K$53,NA())</f>
        <v>223</v>
      </c>
      <c r="D50" s="161" t="e">
        <f>NA()</f>
        <v>#N/A</v>
      </c>
      <c r="E50" s="161" t="e">
        <f>NA()</f>
        <v>#N/A</v>
      </c>
      <c r="F50" s="161">
        <f>IF(ISNUMBER('実質公債費比率（分子）の構造'!L$53),'実質公債費比率（分子）の構造'!L$53,NA())</f>
        <v>157</v>
      </c>
      <c r="G50" s="161" t="e">
        <f>NA()</f>
        <v>#N/A</v>
      </c>
      <c r="H50" s="161" t="e">
        <f>NA()</f>
        <v>#N/A</v>
      </c>
      <c r="I50" s="161">
        <f>IF(ISNUMBER('実質公債費比率（分子）の構造'!M$53),'実質公債費比率（分子）の構造'!M$53,NA())</f>
        <v>112</v>
      </c>
      <c r="J50" s="161" t="e">
        <f>NA()</f>
        <v>#N/A</v>
      </c>
      <c r="K50" s="161" t="e">
        <f>NA()</f>
        <v>#N/A</v>
      </c>
      <c r="L50" s="161">
        <f>IF(ISNUMBER('実質公債費比率（分子）の構造'!N$53),'実質公債費比率（分子）の構造'!N$53,NA())</f>
        <v>87</v>
      </c>
      <c r="M50" s="161" t="e">
        <f>NA()</f>
        <v>#N/A</v>
      </c>
      <c r="N50" s="161" t="e">
        <f>NA()</f>
        <v>#N/A</v>
      </c>
      <c r="O50" s="161">
        <f>IF(ISNUMBER('実質公債費比率（分子）の構造'!O$53),'実質公債費比率（分子）の構造'!O$53,NA())</f>
        <v>132</v>
      </c>
      <c r="P50" s="161" t="e">
        <f>NA()</f>
        <v>#N/A</v>
      </c>
    </row>
    <row r="53" spans="1:16" x14ac:dyDescent="0.15">
      <c r="A53" s="129" t="s">
        <v>64</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x14ac:dyDescent="0.15">
      <c r="A56" s="160" t="s">
        <v>36</v>
      </c>
      <c r="B56" s="160"/>
      <c r="C56" s="160"/>
      <c r="D56" s="160">
        <f>'将来負担比率（分子）の構造'!I$52</f>
        <v>3034</v>
      </c>
      <c r="E56" s="160"/>
      <c r="F56" s="160"/>
      <c r="G56" s="160">
        <f>'将来負担比率（分子）の構造'!J$52</f>
        <v>2916</v>
      </c>
      <c r="H56" s="160"/>
      <c r="I56" s="160"/>
      <c r="J56" s="160">
        <f>'将来負担比率（分子）の構造'!K$52</f>
        <v>2964</v>
      </c>
      <c r="K56" s="160"/>
      <c r="L56" s="160"/>
      <c r="M56" s="160">
        <f>'将来負担比率（分子）の構造'!L$52</f>
        <v>2923</v>
      </c>
      <c r="N56" s="160"/>
      <c r="O56" s="160"/>
      <c r="P56" s="160">
        <f>'将来負担比率（分子）の構造'!M$52</f>
        <v>2708</v>
      </c>
    </row>
    <row r="57" spans="1:16" x14ac:dyDescent="0.15">
      <c r="A57" s="160" t="s">
        <v>35</v>
      </c>
      <c r="B57" s="160"/>
      <c r="C57" s="160"/>
      <c r="D57" s="160">
        <f>'将来負担比率（分子）の構造'!I$51</f>
        <v>245</v>
      </c>
      <c r="E57" s="160"/>
      <c r="F57" s="160"/>
      <c r="G57" s="160">
        <f>'将来負担比率（分子）の構造'!J$51</f>
        <v>223</v>
      </c>
      <c r="H57" s="160"/>
      <c r="I57" s="160"/>
      <c r="J57" s="160">
        <f>'将来負担比率（分子）の構造'!K$51</f>
        <v>320</v>
      </c>
      <c r="K57" s="160"/>
      <c r="L57" s="160"/>
      <c r="M57" s="160">
        <f>'将来負担比率（分子）の構造'!L$51</f>
        <v>252</v>
      </c>
      <c r="N57" s="160"/>
      <c r="O57" s="160"/>
      <c r="P57" s="160">
        <f>'将来負担比率（分子）の構造'!M$51</f>
        <v>469</v>
      </c>
    </row>
    <row r="58" spans="1:16" x14ac:dyDescent="0.15">
      <c r="A58" s="160" t="s">
        <v>34</v>
      </c>
      <c r="B58" s="160"/>
      <c r="C58" s="160"/>
      <c r="D58" s="160">
        <f>'将来負担比率（分子）の構造'!I$50</f>
        <v>1832</v>
      </c>
      <c r="E58" s="160"/>
      <c r="F58" s="160"/>
      <c r="G58" s="160">
        <f>'将来負担比率（分子）の構造'!J$50</f>
        <v>1693</v>
      </c>
      <c r="H58" s="160"/>
      <c r="I58" s="160"/>
      <c r="J58" s="160">
        <f>'将来負担比率（分子）の構造'!K$50</f>
        <v>2020</v>
      </c>
      <c r="K58" s="160"/>
      <c r="L58" s="160"/>
      <c r="M58" s="160">
        <f>'将来負担比率（分子）の構造'!L$50</f>
        <v>1901</v>
      </c>
      <c r="N58" s="160"/>
      <c r="O58" s="160"/>
      <c r="P58" s="160">
        <f>'将来負担比率（分子）の構造'!M$50</f>
        <v>1716</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703</v>
      </c>
      <c r="C62" s="160"/>
      <c r="D62" s="160"/>
      <c r="E62" s="160">
        <f>'将来負担比率（分子）の構造'!J$45</f>
        <v>690</v>
      </c>
      <c r="F62" s="160"/>
      <c r="G62" s="160"/>
      <c r="H62" s="160">
        <f>'将来負担比率（分子）の構造'!K$45</f>
        <v>646</v>
      </c>
      <c r="I62" s="160"/>
      <c r="J62" s="160"/>
      <c r="K62" s="160">
        <f>'将来負担比率（分子）の構造'!L$45</f>
        <v>603</v>
      </c>
      <c r="L62" s="160"/>
      <c r="M62" s="160"/>
      <c r="N62" s="160">
        <f>'将来負担比率（分子）の構造'!M$45</f>
        <v>444</v>
      </c>
      <c r="O62" s="160"/>
      <c r="P62" s="160"/>
    </row>
    <row r="63" spans="1:16" x14ac:dyDescent="0.15">
      <c r="A63" s="160" t="s">
        <v>27</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26</v>
      </c>
      <c r="B64" s="160">
        <f>'将来負担比率（分子）の構造'!I$43</f>
        <v>1499</v>
      </c>
      <c r="C64" s="160"/>
      <c r="D64" s="160"/>
      <c r="E64" s="160">
        <f>'将来負担比率（分子）の構造'!J$43</f>
        <v>1407</v>
      </c>
      <c r="F64" s="160"/>
      <c r="G64" s="160"/>
      <c r="H64" s="160">
        <f>'将来負担比率（分子）の構造'!K$43</f>
        <v>1314</v>
      </c>
      <c r="I64" s="160"/>
      <c r="J64" s="160"/>
      <c r="K64" s="160">
        <f>'将来負担比率（分子）の構造'!L$43</f>
        <v>1242</v>
      </c>
      <c r="L64" s="160"/>
      <c r="M64" s="160"/>
      <c r="N64" s="160">
        <f>'将来負担比率（分子）の構造'!M$43</f>
        <v>1238</v>
      </c>
      <c r="O64" s="160"/>
      <c r="P64" s="160"/>
    </row>
    <row r="65" spans="1:16" x14ac:dyDescent="0.15">
      <c r="A65" s="160" t="s">
        <v>25</v>
      </c>
      <c r="B65" s="160">
        <f>'将来負担比率（分子）の構造'!I$42</f>
        <v>28</v>
      </c>
      <c r="C65" s="160"/>
      <c r="D65" s="160"/>
      <c r="E65" s="160">
        <f>'将来負担比率（分子）の構造'!J$42</f>
        <v>23</v>
      </c>
      <c r="F65" s="160"/>
      <c r="G65" s="160"/>
      <c r="H65" s="160">
        <f>'将来負担比率（分子）の構造'!K$42</f>
        <v>19</v>
      </c>
      <c r="I65" s="160"/>
      <c r="J65" s="160"/>
      <c r="K65" s="160">
        <f>'将来負担比率（分子）の構造'!L$42</f>
        <v>14</v>
      </c>
      <c r="L65" s="160"/>
      <c r="M65" s="160"/>
      <c r="N65" s="160">
        <f>'将来負担比率（分子）の構造'!M$42</f>
        <v>9</v>
      </c>
      <c r="O65" s="160"/>
      <c r="P65" s="160"/>
    </row>
    <row r="66" spans="1:16" x14ac:dyDescent="0.15">
      <c r="A66" s="160" t="s">
        <v>24</v>
      </c>
      <c r="B66" s="160">
        <f>'将来負担比率（分子）の構造'!I$41</f>
        <v>3671</v>
      </c>
      <c r="C66" s="160"/>
      <c r="D66" s="160"/>
      <c r="E66" s="160">
        <f>'将来負担比率（分子）の構造'!J$41</f>
        <v>3542</v>
      </c>
      <c r="F66" s="160"/>
      <c r="G66" s="160"/>
      <c r="H66" s="160">
        <f>'将来負担比率（分子）の構造'!K$41</f>
        <v>3550</v>
      </c>
      <c r="I66" s="160"/>
      <c r="J66" s="160"/>
      <c r="K66" s="160">
        <f>'将来負担比率（分子）の構造'!L$41</f>
        <v>3547</v>
      </c>
      <c r="L66" s="160"/>
      <c r="M66" s="160"/>
      <c r="N66" s="160">
        <f>'将来負担比率（分子）の構造'!M$41</f>
        <v>3415</v>
      </c>
      <c r="O66" s="160"/>
      <c r="P66" s="160"/>
    </row>
    <row r="67" spans="1:16" x14ac:dyDescent="0.15">
      <c r="A67" s="160" t="s">
        <v>67</v>
      </c>
      <c r="B67" s="160" t="e">
        <f>NA()</f>
        <v>#N/A</v>
      </c>
      <c r="C67" s="160">
        <f>IF(ISNUMBER('将来負担比率（分子）の構造'!I$53), IF('将来負担比率（分子）の構造'!I$53 &lt; 0, 0, '将来負担比率（分子）の構造'!I$53), NA())</f>
        <v>790</v>
      </c>
      <c r="D67" s="160" t="e">
        <f>NA()</f>
        <v>#N/A</v>
      </c>
      <c r="E67" s="160" t="e">
        <f>NA()</f>
        <v>#N/A</v>
      </c>
      <c r="F67" s="160">
        <f>IF(ISNUMBER('将来負担比率（分子）の構造'!J$53), IF('将来負担比率（分子）の構造'!J$53 &lt; 0, 0, '将来負担比率（分子）の構造'!J$53), NA())</f>
        <v>830</v>
      </c>
      <c r="G67" s="160" t="e">
        <f>NA()</f>
        <v>#N/A</v>
      </c>
      <c r="H67" s="160" t="e">
        <f>NA()</f>
        <v>#N/A</v>
      </c>
      <c r="I67" s="160">
        <f>IF(ISNUMBER('将来負担比率（分子）の構造'!K$53), IF('将来負担比率（分子）の構造'!K$53 &lt; 0, 0, '将来負担比率（分子）の構造'!K$53), NA())</f>
        <v>226</v>
      </c>
      <c r="J67" s="160" t="e">
        <f>NA()</f>
        <v>#N/A</v>
      </c>
      <c r="K67" s="160" t="e">
        <f>NA()</f>
        <v>#N/A</v>
      </c>
      <c r="L67" s="160">
        <f>IF(ISNUMBER('将来負担比率（分子）の構造'!L$53), IF('将来負担比率（分子）の構造'!L$53 &lt; 0, 0, '将来負担比率（分子）の構造'!L$53), NA())</f>
        <v>331</v>
      </c>
      <c r="M67" s="160" t="e">
        <f>NA()</f>
        <v>#N/A</v>
      </c>
      <c r="N67" s="160" t="e">
        <f>NA()</f>
        <v>#N/A</v>
      </c>
      <c r="O67" s="160">
        <f>IF(ISNUMBER('将来負担比率（分子）の構造'!M$53), IF('将来負担比率（分子）の構造'!M$53 &lt; 0, 0, '将来負担比率（分子）の構造'!M$53), NA())</f>
        <v>213</v>
      </c>
      <c r="P67" s="160" t="e">
        <f>NA()</f>
        <v>#N/A</v>
      </c>
    </row>
    <row r="70" spans="1:16" x14ac:dyDescent="0.15">
      <c r="A70" s="162" t="s">
        <v>68</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69</v>
      </c>
      <c r="B72" s="164">
        <f>基金残高に係る経年分析!F55</f>
        <v>849</v>
      </c>
      <c r="C72" s="164">
        <f>基金残高に係る経年分析!G55</f>
        <v>681</v>
      </c>
      <c r="D72" s="164">
        <f>基金残高に係る経年分析!H55</f>
        <v>484</v>
      </c>
    </row>
    <row r="73" spans="1:16" x14ac:dyDescent="0.15">
      <c r="A73" s="163" t="s">
        <v>70</v>
      </c>
      <c r="B73" s="164">
        <f>基金残高に係る経年分析!F56</f>
        <v>426</v>
      </c>
      <c r="C73" s="164">
        <f>基金残高に係る経年分析!G56</f>
        <v>426</v>
      </c>
      <c r="D73" s="164">
        <f>基金残高に係る経年分析!H56</f>
        <v>329</v>
      </c>
    </row>
    <row r="74" spans="1:16" x14ac:dyDescent="0.15">
      <c r="A74" s="163" t="s">
        <v>71</v>
      </c>
      <c r="B74" s="164">
        <f>基金残高に係る経年分析!F57</f>
        <v>733</v>
      </c>
      <c r="C74" s="164">
        <f>基金残高に係る経年分析!G57</f>
        <v>780</v>
      </c>
      <c r="D74" s="164">
        <f>基金残高に係る経年分析!H57</f>
        <v>902</v>
      </c>
    </row>
  </sheetData>
  <sheetProtection algorithmName="SHA-512" hashValue="iBWn4dFWaDlQZBWSJa9iHBa36CmpFJ/BmV9VX6Enfo/7CcjhuWc5lK1BfjrE/SZFf1TizLu4mtot917fNWxTwA==" saltValue="NBMvLNn3mS/OzjUkBn0E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BM30" sqref="BM30:BQ30"/>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221</v>
      </c>
      <c r="C5" s="741"/>
      <c r="D5" s="741"/>
      <c r="E5" s="741"/>
      <c r="F5" s="741"/>
      <c r="G5" s="741"/>
      <c r="H5" s="741"/>
      <c r="I5" s="741"/>
      <c r="J5" s="741"/>
      <c r="K5" s="741"/>
      <c r="L5" s="741"/>
      <c r="M5" s="741"/>
      <c r="N5" s="741"/>
      <c r="O5" s="741"/>
      <c r="P5" s="741"/>
      <c r="Q5" s="742"/>
      <c r="R5" s="706">
        <v>275732</v>
      </c>
      <c r="S5" s="707"/>
      <c r="T5" s="707"/>
      <c r="U5" s="707"/>
      <c r="V5" s="707"/>
      <c r="W5" s="707"/>
      <c r="X5" s="707"/>
      <c r="Y5" s="753"/>
      <c r="Z5" s="771">
        <v>7.6</v>
      </c>
      <c r="AA5" s="771"/>
      <c r="AB5" s="771"/>
      <c r="AC5" s="771"/>
      <c r="AD5" s="772">
        <v>275732</v>
      </c>
      <c r="AE5" s="772"/>
      <c r="AF5" s="772"/>
      <c r="AG5" s="772"/>
      <c r="AH5" s="772"/>
      <c r="AI5" s="772"/>
      <c r="AJ5" s="772"/>
      <c r="AK5" s="772"/>
      <c r="AL5" s="754">
        <v>13.7</v>
      </c>
      <c r="AM5" s="723"/>
      <c r="AN5" s="723"/>
      <c r="AO5" s="755"/>
      <c r="AP5" s="740" t="s">
        <v>222</v>
      </c>
      <c r="AQ5" s="741"/>
      <c r="AR5" s="741"/>
      <c r="AS5" s="741"/>
      <c r="AT5" s="741"/>
      <c r="AU5" s="741"/>
      <c r="AV5" s="741"/>
      <c r="AW5" s="741"/>
      <c r="AX5" s="741"/>
      <c r="AY5" s="741"/>
      <c r="AZ5" s="741"/>
      <c r="BA5" s="741"/>
      <c r="BB5" s="741"/>
      <c r="BC5" s="741"/>
      <c r="BD5" s="741"/>
      <c r="BE5" s="741"/>
      <c r="BF5" s="742"/>
      <c r="BG5" s="641">
        <v>275157</v>
      </c>
      <c r="BH5" s="644"/>
      <c r="BI5" s="644"/>
      <c r="BJ5" s="644"/>
      <c r="BK5" s="644"/>
      <c r="BL5" s="644"/>
      <c r="BM5" s="644"/>
      <c r="BN5" s="645"/>
      <c r="BO5" s="703">
        <v>99.8</v>
      </c>
      <c r="BP5" s="703"/>
      <c r="BQ5" s="703"/>
      <c r="BR5" s="703"/>
      <c r="BS5" s="704">
        <v>2892</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x14ac:dyDescent="0.15">
      <c r="B6" s="638" t="s">
        <v>226</v>
      </c>
      <c r="C6" s="639"/>
      <c r="D6" s="639"/>
      <c r="E6" s="639"/>
      <c r="F6" s="639"/>
      <c r="G6" s="639"/>
      <c r="H6" s="639"/>
      <c r="I6" s="639"/>
      <c r="J6" s="639"/>
      <c r="K6" s="639"/>
      <c r="L6" s="639"/>
      <c r="M6" s="639"/>
      <c r="N6" s="639"/>
      <c r="O6" s="639"/>
      <c r="P6" s="639"/>
      <c r="Q6" s="640"/>
      <c r="R6" s="641">
        <v>49940</v>
      </c>
      <c r="S6" s="644"/>
      <c r="T6" s="644"/>
      <c r="U6" s="644"/>
      <c r="V6" s="644"/>
      <c r="W6" s="644"/>
      <c r="X6" s="644"/>
      <c r="Y6" s="645"/>
      <c r="Z6" s="703">
        <v>1.4</v>
      </c>
      <c r="AA6" s="703"/>
      <c r="AB6" s="703"/>
      <c r="AC6" s="703"/>
      <c r="AD6" s="704">
        <v>49940</v>
      </c>
      <c r="AE6" s="704"/>
      <c r="AF6" s="704"/>
      <c r="AG6" s="704"/>
      <c r="AH6" s="704"/>
      <c r="AI6" s="704"/>
      <c r="AJ6" s="704"/>
      <c r="AK6" s="704"/>
      <c r="AL6" s="646">
        <v>2.5</v>
      </c>
      <c r="AM6" s="647"/>
      <c r="AN6" s="647"/>
      <c r="AO6" s="705"/>
      <c r="AP6" s="638" t="s">
        <v>227</v>
      </c>
      <c r="AQ6" s="639"/>
      <c r="AR6" s="639"/>
      <c r="AS6" s="639"/>
      <c r="AT6" s="639"/>
      <c r="AU6" s="639"/>
      <c r="AV6" s="639"/>
      <c r="AW6" s="639"/>
      <c r="AX6" s="639"/>
      <c r="AY6" s="639"/>
      <c r="AZ6" s="639"/>
      <c r="BA6" s="639"/>
      <c r="BB6" s="639"/>
      <c r="BC6" s="639"/>
      <c r="BD6" s="639"/>
      <c r="BE6" s="639"/>
      <c r="BF6" s="640"/>
      <c r="BG6" s="641">
        <v>275157</v>
      </c>
      <c r="BH6" s="644"/>
      <c r="BI6" s="644"/>
      <c r="BJ6" s="644"/>
      <c r="BK6" s="644"/>
      <c r="BL6" s="644"/>
      <c r="BM6" s="644"/>
      <c r="BN6" s="645"/>
      <c r="BO6" s="703">
        <v>99.8</v>
      </c>
      <c r="BP6" s="703"/>
      <c r="BQ6" s="703"/>
      <c r="BR6" s="703"/>
      <c r="BS6" s="704">
        <v>2892</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45175</v>
      </c>
      <c r="CS6" s="644"/>
      <c r="CT6" s="644"/>
      <c r="CU6" s="644"/>
      <c r="CV6" s="644"/>
      <c r="CW6" s="644"/>
      <c r="CX6" s="644"/>
      <c r="CY6" s="645"/>
      <c r="CZ6" s="754">
        <v>1.3</v>
      </c>
      <c r="DA6" s="723"/>
      <c r="DB6" s="723"/>
      <c r="DC6" s="757"/>
      <c r="DD6" s="649" t="s">
        <v>229</v>
      </c>
      <c r="DE6" s="644"/>
      <c r="DF6" s="644"/>
      <c r="DG6" s="644"/>
      <c r="DH6" s="644"/>
      <c r="DI6" s="644"/>
      <c r="DJ6" s="644"/>
      <c r="DK6" s="644"/>
      <c r="DL6" s="644"/>
      <c r="DM6" s="644"/>
      <c r="DN6" s="644"/>
      <c r="DO6" s="644"/>
      <c r="DP6" s="645"/>
      <c r="DQ6" s="649">
        <v>45174</v>
      </c>
      <c r="DR6" s="644"/>
      <c r="DS6" s="644"/>
      <c r="DT6" s="644"/>
      <c r="DU6" s="644"/>
      <c r="DV6" s="644"/>
      <c r="DW6" s="644"/>
      <c r="DX6" s="644"/>
      <c r="DY6" s="644"/>
      <c r="DZ6" s="644"/>
      <c r="EA6" s="644"/>
      <c r="EB6" s="644"/>
      <c r="EC6" s="684"/>
    </row>
    <row r="7" spans="2:143" ht="11.25" customHeight="1" x14ac:dyDescent="0.15">
      <c r="B7" s="638" t="s">
        <v>230</v>
      </c>
      <c r="C7" s="639"/>
      <c r="D7" s="639"/>
      <c r="E7" s="639"/>
      <c r="F7" s="639"/>
      <c r="G7" s="639"/>
      <c r="H7" s="639"/>
      <c r="I7" s="639"/>
      <c r="J7" s="639"/>
      <c r="K7" s="639"/>
      <c r="L7" s="639"/>
      <c r="M7" s="639"/>
      <c r="N7" s="639"/>
      <c r="O7" s="639"/>
      <c r="P7" s="639"/>
      <c r="Q7" s="640"/>
      <c r="R7" s="641">
        <v>465</v>
      </c>
      <c r="S7" s="644"/>
      <c r="T7" s="644"/>
      <c r="U7" s="644"/>
      <c r="V7" s="644"/>
      <c r="W7" s="644"/>
      <c r="X7" s="644"/>
      <c r="Y7" s="645"/>
      <c r="Z7" s="703">
        <v>0</v>
      </c>
      <c r="AA7" s="703"/>
      <c r="AB7" s="703"/>
      <c r="AC7" s="703"/>
      <c r="AD7" s="704">
        <v>465</v>
      </c>
      <c r="AE7" s="704"/>
      <c r="AF7" s="704"/>
      <c r="AG7" s="704"/>
      <c r="AH7" s="704"/>
      <c r="AI7" s="704"/>
      <c r="AJ7" s="704"/>
      <c r="AK7" s="704"/>
      <c r="AL7" s="646">
        <v>0</v>
      </c>
      <c r="AM7" s="647"/>
      <c r="AN7" s="647"/>
      <c r="AO7" s="705"/>
      <c r="AP7" s="638" t="s">
        <v>231</v>
      </c>
      <c r="AQ7" s="639"/>
      <c r="AR7" s="639"/>
      <c r="AS7" s="639"/>
      <c r="AT7" s="639"/>
      <c r="AU7" s="639"/>
      <c r="AV7" s="639"/>
      <c r="AW7" s="639"/>
      <c r="AX7" s="639"/>
      <c r="AY7" s="639"/>
      <c r="AZ7" s="639"/>
      <c r="BA7" s="639"/>
      <c r="BB7" s="639"/>
      <c r="BC7" s="639"/>
      <c r="BD7" s="639"/>
      <c r="BE7" s="639"/>
      <c r="BF7" s="640"/>
      <c r="BG7" s="641">
        <v>120972</v>
      </c>
      <c r="BH7" s="644"/>
      <c r="BI7" s="644"/>
      <c r="BJ7" s="644"/>
      <c r="BK7" s="644"/>
      <c r="BL7" s="644"/>
      <c r="BM7" s="644"/>
      <c r="BN7" s="645"/>
      <c r="BO7" s="703">
        <v>43.9</v>
      </c>
      <c r="BP7" s="703"/>
      <c r="BQ7" s="703"/>
      <c r="BR7" s="703"/>
      <c r="BS7" s="704">
        <v>2892</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440847</v>
      </c>
      <c r="CS7" s="644"/>
      <c r="CT7" s="644"/>
      <c r="CU7" s="644"/>
      <c r="CV7" s="644"/>
      <c r="CW7" s="644"/>
      <c r="CX7" s="644"/>
      <c r="CY7" s="645"/>
      <c r="CZ7" s="703">
        <v>12.6</v>
      </c>
      <c r="DA7" s="703"/>
      <c r="DB7" s="703"/>
      <c r="DC7" s="703"/>
      <c r="DD7" s="649">
        <v>20061</v>
      </c>
      <c r="DE7" s="644"/>
      <c r="DF7" s="644"/>
      <c r="DG7" s="644"/>
      <c r="DH7" s="644"/>
      <c r="DI7" s="644"/>
      <c r="DJ7" s="644"/>
      <c r="DK7" s="644"/>
      <c r="DL7" s="644"/>
      <c r="DM7" s="644"/>
      <c r="DN7" s="644"/>
      <c r="DO7" s="644"/>
      <c r="DP7" s="645"/>
      <c r="DQ7" s="649">
        <v>351202</v>
      </c>
      <c r="DR7" s="644"/>
      <c r="DS7" s="644"/>
      <c r="DT7" s="644"/>
      <c r="DU7" s="644"/>
      <c r="DV7" s="644"/>
      <c r="DW7" s="644"/>
      <c r="DX7" s="644"/>
      <c r="DY7" s="644"/>
      <c r="DZ7" s="644"/>
      <c r="EA7" s="644"/>
      <c r="EB7" s="644"/>
      <c r="EC7" s="684"/>
    </row>
    <row r="8" spans="2:143" ht="11.25" customHeight="1" x14ac:dyDescent="0.15">
      <c r="B8" s="638" t="s">
        <v>233</v>
      </c>
      <c r="C8" s="639"/>
      <c r="D8" s="639"/>
      <c r="E8" s="639"/>
      <c r="F8" s="639"/>
      <c r="G8" s="639"/>
      <c r="H8" s="639"/>
      <c r="I8" s="639"/>
      <c r="J8" s="639"/>
      <c r="K8" s="639"/>
      <c r="L8" s="639"/>
      <c r="M8" s="639"/>
      <c r="N8" s="639"/>
      <c r="O8" s="639"/>
      <c r="P8" s="639"/>
      <c r="Q8" s="640"/>
      <c r="R8" s="641">
        <v>657</v>
      </c>
      <c r="S8" s="644"/>
      <c r="T8" s="644"/>
      <c r="U8" s="644"/>
      <c r="V8" s="644"/>
      <c r="W8" s="644"/>
      <c r="X8" s="644"/>
      <c r="Y8" s="645"/>
      <c r="Z8" s="703">
        <v>0</v>
      </c>
      <c r="AA8" s="703"/>
      <c r="AB8" s="703"/>
      <c r="AC8" s="703"/>
      <c r="AD8" s="704">
        <v>657</v>
      </c>
      <c r="AE8" s="704"/>
      <c r="AF8" s="704"/>
      <c r="AG8" s="704"/>
      <c r="AH8" s="704"/>
      <c r="AI8" s="704"/>
      <c r="AJ8" s="704"/>
      <c r="AK8" s="704"/>
      <c r="AL8" s="646">
        <v>0</v>
      </c>
      <c r="AM8" s="647"/>
      <c r="AN8" s="647"/>
      <c r="AO8" s="705"/>
      <c r="AP8" s="638" t="s">
        <v>234</v>
      </c>
      <c r="AQ8" s="639"/>
      <c r="AR8" s="639"/>
      <c r="AS8" s="639"/>
      <c r="AT8" s="639"/>
      <c r="AU8" s="639"/>
      <c r="AV8" s="639"/>
      <c r="AW8" s="639"/>
      <c r="AX8" s="639"/>
      <c r="AY8" s="639"/>
      <c r="AZ8" s="639"/>
      <c r="BA8" s="639"/>
      <c r="BB8" s="639"/>
      <c r="BC8" s="639"/>
      <c r="BD8" s="639"/>
      <c r="BE8" s="639"/>
      <c r="BF8" s="640"/>
      <c r="BG8" s="641">
        <v>4582</v>
      </c>
      <c r="BH8" s="644"/>
      <c r="BI8" s="644"/>
      <c r="BJ8" s="644"/>
      <c r="BK8" s="644"/>
      <c r="BL8" s="644"/>
      <c r="BM8" s="644"/>
      <c r="BN8" s="645"/>
      <c r="BO8" s="703">
        <v>1.7</v>
      </c>
      <c r="BP8" s="703"/>
      <c r="BQ8" s="703"/>
      <c r="BR8" s="703"/>
      <c r="BS8" s="649" t="s">
        <v>229</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612981</v>
      </c>
      <c r="CS8" s="644"/>
      <c r="CT8" s="644"/>
      <c r="CU8" s="644"/>
      <c r="CV8" s="644"/>
      <c r="CW8" s="644"/>
      <c r="CX8" s="644"/>
      <c r="CY8" s="645"/>
      <c r="CZ8" s="703">
        <v>17.5</v>
      </c>
      <c r="DA8" s="703"/>
      <c r="DB8" s="703"/>
      <c r="DC8" s="703"/>
      <c r="DD8" s="649" t="s">
        <v>129</v>
      </c>
      <c r="DE8" s="644"/>
      <c r="DF8" s="644"/>
      <c r="DG8" s="644"/>
      <c r="DH8" s="644"/>
      <c r="DI8" s="644"/>
      <c r="DJ8" s="644"/>
      <c r="DK8" s="644"/>
      <c r="DL8" s="644"/>
      <c r="DM8" s="644"/>
      <c r="DN8" s="644"/>
      <c r="DO8" s="644"/>
      <c r="DP8" s="645"/>
      <c r="DQ8" s="649">
        <v>416319</v>
      </c>
      <c r="DR8" s="644"/>
      <c r="DS8" s="644"/>
      <c r="DT8" s="644"/>
      <c r="DU8" s="644"/>
      <c r="DV8" s="644"/>
      <c r="DW8" s="644"/>
      <c r="DX8" s="644"/>
      <c r="DY8" s="644"/>
      <c r="DZ8" s="644"/>
      <c r="EA8" s="644"/>
      <c r="EB8" s="644"/>
      <c r="EC8" s="684"/>
    </row>
    <row r="9" spans="2:143" ht="11.25" customHeight="1" x14ac:dyDescent="0.15">
      <c r="B9" s="638" t="s">
        <v>236</v>
      </c>
      <c r="C9" s="639"/>
      <c r="D9" s="639"/>
      <c r="E9" s="639"/>
      <c r="F9" s="639"/>
      <c r="G9" s="639"/>
      <c r="H9" s="639"/>
      <c r="I9" s="639"/>
      <c r="J9" s="639"/>
      <c r="K9" s="639"/>
      <c r="L9" s="639"/>
      <c r="M9" s="639"/>
      <c r="N9" s="639"/>
      <c r="O9" s="639"/>
      <c r="P9" s="639"/>
      <c r="Q9" s="640"/>
      <c r="R9" s="641">
        <v>664</v>
      </c>
      <c r="S9" s="644"/>
      <c r="T9" s="644"/>
      <c r="U9" s="644"/>
      <c r="V9" s="644"/>
      <c r="W9" s="644"/>
      <c r="X9" s="644"/>
      <c r="Y9" s="645"/>
      <c r="Z9" s="703">
        <v>0</v>
      </c>
      <c r="AA9" s="703"/>
      <c r="AB9" s="703"/>
      <c r="AC9" s="703"/>
      <c r="AD9" s="704">
        <v>664</v>
      </c>
      <c r="AE9" s="704"/>
      <c r="AF9" s="704"/>
      <c r="AG9" s="704"/>
      <c r="AH9" s="704"/>
      <c r="AI9" s="704"/>
      <c r="AJ9" s="704"/>
      <c r="AK9" s="704"/>
      <c r="AL9" s="646">
        <v>0</v>
      </c>
      <c r="AM9" s="647"/>
      <c r="AN9" s="647"/>
      <c r="AO9" s="705"/>
      <c r="AP9" s="638" t="s">
        <v>237</v>
      </c>
      <c r="AQ9" s="639"/>
      <c r="AR9" s="639"/>
      <c r="AS9" s="639"/>
      <c r="AT9" s="639"/>
      <c r="AU9" s="639"/>
      <c r="AV9" s="639"/>
      <c r="AW9" s="639"/>
      <c r="AX9" s="639"/>
      <c r="AY9" s="639"/>
      <c r="AZ9" s="639"/>
      <c r="BA9" s="639"/>
      <c r="BB9" s="639"/>
      <c r="BC9" s="639"/>
      <c r="BD9" s="639"/>
      <c r="BE9" s="639"/>
      <c r="BF9" s="640"/>
      <c r="BG9" s="641">
        <v>100035</v>
      </c>
      <c r="BH9" s="644"/>
      <c r="BI9" s="644"/>
      <c r="BJ9" s="644"/>
      <c r="BK9" s="644"/>
      <c r="BL9" s="644"/>
      <c r="BM9" s="644"/>
      <c r="BN9" s="645"/>
      <c r="BO9" s="703">
        <v>36.299999999999997</v>
      </c>
      <c r="BP9" s="703"/>
      <c r="BQ9" s="703"/>
      <c r="BR9" s="703"/>
      <c r="BS9" s="649" t="s">
        <v>129</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418383</v>
      </c>
      <c r="CS9" s="644"/>
      <c r="CT9" s="644"/>
      <c r="CU9" s="644"/>
      <c r="CV9" s="644"/>
      <c r="CW9" s="644"/>
      <c r="CX9" s="644"/>
      <c r="CY9" s="645"/>
      <c r="CZ9" s="703">
        <v>12</v>
      </c>
      <c r="DA9" s="703"/>
      <c r="DB9" s="703"/>
      <c r="DC9" s="703"/>
      <c r="DD9" s="649">
        <v>2551</v>
      </c>
      <c r="DE9" s="644"/>
      <c r="DF9" s="644"/>
      <c r="DG9" s="644"/>
      <c r="DH9" s="644"/>
      <c r="DI9" s="644"/>
      <c r="DJ9" s="644"/>
      <c r="DK9" s="644"/>
      <c r="DL9" s="644"/>
      <c r="DM9" s="644"/>
      <c r="DN9" s="644"/>
      <c r="DO9" s="644"/>
      <c r="DP9" s="645"/>
      <c r="DQ9" s="649">
        <v>318450</v>
      </c>
      <c r="DR9" s="644"/>
      <c r="DS9" s="644"/>
      <c r="DT9" s="644"/>
      <c r="DU9" s="644"/>
      <c r="DV9" s="644"/>
      <c r="DW9" s="644"/>
      <c r="DX9" s="644"/>
      <c r="DY9" s="644"/>
      <c r="DZ9" s="644"/>
      <c r="EA9" s="644"/>
      <c r="EB9" s="644"/>
      <c r="EC9" s="684"/>
    </row>
    <row r="10" spans="2:143" ht="11.25" customHeight="1" x14ac:dyDescent="0.15">
      <c r="B10" s="638" t="s">
        <v>239</v>
      </c>
      <c r="C10" s="639"/>
      <c r="D10" s="639"/>
      <c r="E10" s="639"/>
      <c r="F10" s="639"/>
      <c r="G10" s="639"/>
      <c r="H10" s="639"/>
      <c r="I10" s="639"/>
      <c r="J10" s="639"/>
      <c r="K10" s="639"/>
      <c r="L10" s="639"/>
      <c r="M10" s="639"/>
      <c r="N10" s="639"/>
      <c r="O10" s="639"/>
      <c r="P10" s="639"/>
      <c r="Q10" s="640"/>
      <c r="R10" s="641" t="s">
        <v>229</v>
      </c>
      <c r="S10" s="644"/>
      <c r="T10" s="644"/>
      <c r="U10" s="644"/>
      <c r="V10" s="644"/>
      <c r="W10" s="644"/>
      <c r="X10" s="644"/>
      <c r="Y10" s="645"/>
      <c r="Z10" s="703" t="s">
        <v>129</v>
      </c>
      <c r="AA10" s="703"/>
      <c r="AB10" s="703"/>
      <c r="AC10" s="703"/>
      <c r="AD10" s="704" t="s">
        <v>229</v>
      </c>
      <c r="AE10" s="704"/>
      <c r="AF10" s="704"/>
      <c r="AG10" s="704"/>
      <c r="AH10" s="704"/>
      <c r="AI10" s="704"/>
      <c r="AJ10" s="704"/>
      <c r="AK10" s="704"/>
      <c r="AL10" s="646" t="s">
        <v>229</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10485</v>
      </c>
      <c r="BH10" s="644"/>
      <c r="BI10" s="644"/>
      <c r="BJ10" s="644"/>
      <c r="BK10" s="644"/>
      <c r="BL10" s="644"/>
      <c r="BM10" s="644"/>
      <c r="BN10" s="645"/>
      <c r="BO10" s="703">
        <v>3.8</v>
      </c>
      <c r="BP10" s="703"/>
      <c r="BQ10" s="703"/>
      <c r="BR10" s="703"/>
      <c r="BS10" s="649">
        <v>1728</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4179</v>
      </c>
      <c r="CS10" s="644"/>
      <c r="CT10" s="644"/>
      <c r="CU10" s="644"/>
      <c r="CV10" s="644"/>
      <c r="CW10" s="644"/>
      <c r="CX10" s="644"/>
      <c r="CY10" s="645"/>
      <c r="CZ10" s="703">
        <v>0.1</v>
      </c>
      <c r="DA10" s="703"/>
      <c r="DB10" s="703"/>
      <c r="DC10" s="703"/>
      <c r="DD10" s="649" t="s">
        <v>229</v>
      </c>
      <c r="DE10" s="644"/>
      <c r="DF10" s="644"/>
      <c r="DG10" s="644"/>
      <c r="DH10" s="644"/>
      <c r="DI10" s="644"/>
      <c r="DJ10" s="644"/>
      <c r="DK10" s="644"/>
      <c r="DL10" s="644"/>
      <c r="DM10" s="644"/>
      <c r="DN10" s="644"/>
      <c r="DO10" s="644"/>
      <c r="DP10" s="645"/>
      <c r="DQ10" s="649">
        <v>4179</v>
      </c>
      <c r="DR10" s="644"/>
      <c r="DS10" s="644"/>
      <c r="DT10" s="644"/>
      <c r="DU10" s="644"/>
      <c r="DV10" s="644"/>
      <c r="DW10" s="644"/>
      <c r="DX10" s="644"/>
      <c r="DY10" s="644"/>
      <c r="DZ10" s="644"/>
      <c r="EA10" s="644"/>
      <c r="EB10" s="644"/>
      <c r="EC10" s="684"/>
    </row>
    <row r="11" spans="2:143" ht="11.25" customHeight="1" x14ac:dyDescent="0.15">
      <c r="B11" s="638" t="s">
        <v>242</v>
      </c>
      <c r="C11" s="639"/>
      <c r="D11" s="639"/>
      <c r="E11" s="639"/>
      <c r="F11" s="639"/>
      <c r="G11" s="639"/>
      <c r="H11" s="639"/>
      <c r="I11" s="639"/>
      <c r="J11" s="639"/>
      <c r="K11" s="639"/>
      <c r="L11" s="639"/>
      <c r="M11" s="639"/>
      <c r="N11" s="639"/>
      <c r="O11" s="639"/>
      <c r="P11" s="639"/>
      <c r="Q11" s="640"/>
      <c r="R11" s="641" t="s">
        <v>129</v>
      </c>
      <c r="S11" s="644"/>
      <c r="T11" s="644"/>
      <c r="U11" s="644"/>
      <c r="V11" s="644"/>
      <c r="W11" s="644"/>
      <c r="X11" s="644"/>
      <c r="Y11" s="645"/>
      <c r="Z11" s="703" t="s">
        <v>229</v>
      </c>
      <c r="AA11" s="703"/>
      <c r="AB11" s="703"/>
      <c r="AC11" s="703"/>
      <c r="AD11" s="704" t="s">
        <v>173</v>
      </c>
      <c r="AE11" s="704"/>
      <c r="AF11" s="704"/>
      <c r="AG11" s="704"/>
      <c r="AH11" s="704"/>
      <c r="AI11" s="704"/>
      <c r="AJ11" s="704"/>
      <c r="AK11" s="704"/>
      <c r="AL11" s="646" t="s">
        <v>229</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5870</v>
      </c>
      <c r="BH11" s="644"/>
      <c r="BI11" s="644"/>
      <c r="BJ11" s="644"/>
      <c r="BK11" s="644"/>
      <c r="BL11" s="644"/>
      <c r="BM11" s="644"/>
      <c r="BN11" s="645"/>
      <c r="BO11" s="703">
        <v>2.1</v>
      </c>
      <c r="BP11" s="703"/>
      <c r="BQ11" s="703"/>
      <c r="BR11" s="703"/>
      <c r="BS11" s="649">
        <v>1164</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350621</v>
      </c>
      <c r="CS11" s="644"/>
      <c r="CT11" s="644"/>
      <c r="CU11" s="644"/>
      <c r="CV11" s="644"/>
      <c r="CW11" s="644"/>
      <c r="CX11" s="644"/>
      <c r="CY11" s="645"/>
      <c r="CZ11" s="703">
        <v>10</v>
      </c>
      <c r="DA11" s="703"/>
      <c r="DB11" s="703"/>
      <c r="DC11" s="703"/>
      <c r="DD11" s="649">
        <v>16360</v>
      </c>
      <c r="DE11" s="644"/>
      <c r="DF11" s="644"/>
      <c r="DG11" s="644"/>
      <c r="DH11" s="644"/>
      <c r="DI11" s="644"/>
      <c r="DJ11" s="644"/>
      <c r="DK11" s="644"/>
      <c r="DL11" s="644"/>
      <c r="DM11" s="644"/>
      <c r="DN11" s="644"/>
      <c r="DO11" s="644"/>
      <c r="DP11" s="645"/>
      <c r="DQ11" s="649">
        <v>179646</v>
      </c>
      <c r="DR11" s="644"/>
      <c r="DS11" s="644"/>
      <c r="DT11" s="644"/>
      <c r="DU11" s="644"/>
      <c r="DV11" s="644"/>
      <c r="DW11" s="644"/>
      <c r="DX11" s="644"/>
      <c r="DY11" s="644"/>
      <c r="DZ11" s="644"/>
      <c r="EA11" s="644"/>
      <c r="EB11" s="644"/>
      <c r="EC11" s="684"/>
    </row>
    <row r="12" spans="2:143" ht="11.25" customHeight="1" x14ac:dyDescent="0.15">
      <c r="B12" s="638" t="s">
        <v>245</v>
      </c>
      <c r="C12" s="639"/>
      <c r="D12" s="639"/>
      <c r="E12" s="639"/>
      <c r="F12" s="639"/>
      <c r="G12" s="639"/>
      <c r="H12" s="639"/>
      <c r="I12" s="639"/>
      <c r="J12" s="639"/>
      <c r="K12" s="639"/>
      <c r="L12" s="639"/>
      <c r="M12" s="639"/>
      <c r="N12" s="639"/>
      <c r="O12" s="639"/>
      <c r="P12" s="639"/>
      <c r="Q12" s="640"/>
      <c r="R12" s="641">
        <v>58138</v>
      </c>
      <c r="S12" s="644"/>
      <c r="T12" s="644"/>
      <c r="U12" s="644"/>
      <c r="V12" s="644"/>
      <c r="W12" s="644"/>
      <c r="X12" s="644"/>
      <c r="Y12" s="645"/>
      <c r="Z12" s="703">
        <v>1.6</v>
      </c>
      <c r="AA12" s="703"/>
      <c r="AB12" s="703"/>
      <c r="AC12" s="703"/>
      <c r="AD12" s="704">
        <v>58138</v>
      </c>
      <c r="AE12" s="704"/>
      <c r="AF12" s="704"/>
      <c r="AG12" s="704"/>
      <c r="AH12" s="704"/>
      <c r="AI12" s="704"/>
      <c r="AJ12" s="704"/>
      <c r="AK12" s="704"/>
      <c r="AL12" s="646">
        <v>2.9</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124357</v>
      </c>
      <c r="BH12" s="644"/>
      <c r="BI12" s="644"/>
      <c r="BJ12" s="644"/>
      <c r="BK12" s="644"/>
      <c r="BL12" s="644"/>
      <c r="BM12" s="644"/>
      <c r="BN12" s="645"/>
      <c r="BO12" s="703">
        <v>45.1</v>
      </c>
      <c r="BP12" s="703"/>
      <c r="BQ12" s="703"/>
      <c r="BR12" s="703"/>
      <c r="BS12" s="649" t="s">
        <v>173</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69032</v>
      </c>
      <c r="CS12" s="644"/>
      <c r="CT12" s="644"/>
      <c r="CU12" s="644"/>
      <c r="CV12" s="644"/>
      <c r="CW12" s="644"/>
      <c r="CX12" s="644"/>
      <c r="CY12" s="645"/>
      <c r="CZ12" s="703">
        <v>2</v>
      </c>
      <c r="DA12" s="703"/>
      <c r="DB12" s="703"/>
      <c r="DC12" s="703"/>
      <c r="DD12" s="649">
        <v>7992</v>
      </c>
      <c r="DE12" s="644"/>
      <c r="DF12" s="644"/>
      <c r="DG12" s="644"/>
      <c r="DH12" s="644"/>
      <c r="DI12" s="644"/>
      <c r="DJ12" s="644"/>
      <c r="DK12" s="644"/>
      <c r="DL12" s="644"/>
      <c r="DM12" s="644"/>
      <c r="DN12" s="644"/>
      <c r="DO12" s="644"/>
      <c r="DP12" s="645"/>
      <c r="DQ12" s="649">
        <v>53016</v>
      </c>
      <c r="DR12" s="644"/>
      <c r="DS12" s="644"/>
      <c r="DT12" s="644"/>
      <c r="DU12" s="644"/>
      <c r="DV12" s="644"/>
      <c r="DW12" s="644"/>
      <c r="DX12" s="644"/>
      <c r="DY12" s="644"/>
      <c r="DZ12" s="644"/>
      <c r="EA12" s="644"/>
      <c r="EB12" s="644"/>
      <c r="EC12" s="684"/>
    </row>
    <row r="13" spans="2:143" ht="11.25" customHeight="1" x14ac:dyDescent="0.15">
      <c r="B13" s="638" t="s">
        <v>248</v>
      </c>
      <c r="C13" s="639"/>
      <c r="D13" s="639"/>
      <c r="E13" s="639"/>
      <c r="F13" s="639"/>
      <c r="G13" s="639"/>
      <c r="H13" s="639"/>
      <c r="I13" s="639"/>
      <c r="J13" s="639"/>
      <c r="K13" s="639"/>
      <c r="L13" s="639"/>
      <c r="M13" s="639"/>
      <c r="N13" s="639"/>
      <c r="O13" s="639"/>
      <c r="P13" s="639"/>
      <c r="Q13" s="640"/>
      <c r="R13" s="641">
        <v>4235</v>
      </c>
      <c r="S13" s="644"/>
      <c r="T13" s="644"/>
      <c r="U13" s="644"/>
      <c r="V13" s="644"/>
      <c r="W13" s="644"/>
      <c r="X13" s="644"/>
      <c r="Y13" s="645"/>
      <c r="Z13" s="703">
        <v>0.1</v>
      </c>
      <c r="AA13" s="703"/>
      <c r="AB13" s="703"/>
      <c r="AC13" s="703"/>
      <c r="AD13" s="704">
        <v>4235</v>
      </c>
      <c r="AE13" s="704"/>
      <c r="AF13" s="704"/>
      <c r="AG13" s="704"/>
      <c r="AH13" s="704"/>
      <c r="AI13" s="704"/>
      <c r="AJ13" s="704"/>
      <c r="AK13" s="704"/>
      <c r="AL13" s="646">
        <v>0.2</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120782</v>
      </c>
      <c r="BH13" s="644"/>
      <c r="BI13" s="644"/>
      <c r="BJ13" s="644"/>
      <c r="BK13" s="644"/>
      <c r="BL13" s="644"/>
      <c r="BM13" s="644"/>
      <c r="BN13" s="645"/>
      <c r="BO13" s="703">
        <v>43.8</v>
      </c>
      <c r="BP13" s="703"/>
      <c r="BQ13" s="703"/>
      <c r="BR13" s="703"/>
      <c r="BS13" s="649" t="s">
        <v>173</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673641</v>
      </c>
      <c r="CS13" s="644"/>
      <c r="CT13" s="644"/>
      <c r="CU13" s="644"/>
      <c r="CV13" s="644"/>
      <c r="CW13" s="644"/>
      <c r="CX13" s="644"/>
      <c r="CY13" s="645"/>
      <c r="CZ13" s="703">
        <v>19.3</v>
      </c>
      <c r="DA13" s="703"/>
      <c r="DB13" s="703"/>
      <c r="DC13" s="703"/>
      <c r="DD13" s="649">
        <v>356316</v>
      </c>
      <c r="DE13" s="644"/>
      <c r="DF13" s="644"/>
      <c r="DG13" s="644"/>
      <c r="DH13" s="644"/>
      <c r="DI13" s="644"/>
      <c r="DJ13" s="644"/>
      <c r="DK13" s="644"/>
      <c r="DL13" s="644"/>
      <c r="DM13" s="644"/>
      <c r="DN13" s="644"/>
      <c r="DO13" s="644"/>
      <c r="DP13" s="645"/>
      <c r="DQ13" s="649">
        <v>442715</v>
      </c>
      <c r="DR13" s="644"/>
      <c r="DS13" s="644"/>
      <c r="DT13" s="644"/>
      <c r="DU13" s="644"/>
      <c r="DV13" s="644"/>
      <c r="DW13" s="644"/>
      <c r="DX13" s="644"/>
      <c r="DY13" s="644"/>
      <c r="DZ13" s="644"/>
      <c r="EA13" s="644"/>
      <c r="EB13" s="644"/>
      <c r="EC13" s="684"/>
    </row>
    <row r="14" spans="2:143" ht="11.25" customHeight="1" x14ac:dyDescent="0.15">
      <c r="B14" s="638" t="s">
        <v>251</v>
      </c>
      <c r="C14" s="639"/>
      <c r="D14" s="639"/>
      <c r="E14" s="639"/>
      <c r="F14" s="639"/>
      <c r="G14" s="639"/>
      <c r="H14" s="639"/>
      <c r="I14" s="639"/>
      <c r="J14" s="639"/>
      <c r="K14" s="639"/>
      <c r="L14" s="639"/>
      <c r="M14" s="639"/>
      <c r="N14" s="639"/>
      <c r="O14" s="639"/>
      <c r="P14" s="639"/>
      <c r="Q14" s="640"/>
      <c r="R14" s="641" t="s">
        <v>173</v>
      </c>
      <c r="S14" s="644"/>
      <c r="T14" s="644"/>
      <c r="U14" s="644"/>
      <c r="V14" s="644"/>
      <c r="W14" s="644"/>
      <c r="X14" s="644"/>
      <c r="Y14" s="645"/>
      <c r="Z14" s="703" t="s">
        <v>173</v>
      </c>
      <c r="AA14" s="703"/>
      <c r="AB14" s="703"/>
      <c r="AC14" s="703"/>
      <c r="AD14" s="704" t="s">
        <v>229</v>
      </c>
      <c r="AE14" s="704"/>
      <c r="AF14" s="704"/>
      <c r="AG14" s="704"/>
      <c r="AH14" s="704"/>
      <c r="AI14" s="704"/>
      <c r="AJ14" s="704"/>
      <c r="AK14" s="704"/>
      <c r="AL14" s="646" t="s">
        <v>129</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8628</v>
      </c>
      <c r="BH14" s="644"/>
      <c r="BI14" s="644"/>
      <c r="BJ14" s="644"/>
      <c r="BK14" s="644"/>
      <c r="BL14" s="644"/>
      <c r="BM14" s="644"/>
      <c r="BN14" s="645"/>
      <c r="BO14" s="703">
        <v>3.1</v>
      </c>
      <c r="BP14" s="703"/>
      <c r="BQ14" s="703"/>
      <c r="BR14" s="703"/>
      <c r="BS14" s="649" t="s">
        <v>173</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163716</v>
      </c>
      <c r="CS14" s="644"/>
      <c r="CT14" s="644"/>
      <c r="CU14" s="644"/>
      <c r="CV14" s="644"/>
      <c r="CW14" s="644"/>
      <c r="CX14" s="644"/>
      <c r="CY14" s="645"/>
      <c r="CZ14" s="703">
        <v>4.7</v>
      </c>
      <c r="DA14" s="703"/>
      <c r="DB14" s="703"/>
      <c r="DC14" s="703"/>
      <c r="DD14" s="649">
        <v>2992</v>
      </c>
      <c r="DE14" s="644"/>
      <c r="DF14" s="644"/>
      <c r="DG14" s="644"/>
      <c r="DH14" s="644"/>
      <c r="DI14" s="644"/>
      <c r="DJ14" s="644"/>
      <c r="DK14" s="644"/>
      <c r="DL14" s="644"/>
      <c r="DM14" s="644"/>
      <c r="DN14" s="644"/>
      <c r="DO14" s="644"/>
      <c r="DP14" s="645"/>
      <c r="DQ14" s="649">
        <v>163716</v>
      </c>
      <c r="DR14" s="644"/>
      <c r="DS14" s="644"/>
      <c r="DT14" s="644"/>
      <c r="DU14" s="644"/>
      <c r="DV14" s="644"/>
      <c r="DW14" s="644"/>
      <c r="DX14" s="644"/>
      <c r="DY14" s="644"/>
      <c r="DZ14" s="644"/>
      <c r="EA14" s="644"/>
      <c r="EB14" s="644"/>
      <c r="EC14" s="684"/>
    </row>
    <row r="15" spans="2:143" ht="11.25" customHeight="1" x14ac:dyDescent="0.15">
      <c r="B15" s="638" t="s">
        <v>254</v>
      </c>
      <c r="C15" s="639"/>
      <c r="D15" s="639"/>
      <c r="E15" s="639"/>
      <c r="F15" s="639"/>
      <c r="G15" s="639"/>
      <c r="H15" s="639"/>
      <c r="I15" s="639"/>
      <c r="J15" s="639"/>
      <c r="K15" s="639"/>
      <c r="L15" s="639"/>
      <c r="M15" s="639"/>
      <c r="N15" s="639"/>
      <c r="O15" s="639"/>
      <c r="P15" s="639"/>
      <c r="Q15" s="640"/>
      <c r="R15" s="641">
        <v>12462</v>
      </c>
      <c r="S15" s="644"/>
      <c r="T15" s="644"/>
      <c r="U15" s="644"/>
      <c r="V15" s="644"/>
      <c r="W15" s="644"/>
      <c r="X15" s="644"/>
      <c r="Y15" s="645"/>
      <c r="Z15" s="703">
        <v>0.3</v>
      </c>
      <c r="AA15" s="703"/>
      <c r="AB15" s="703"/>
      <c r="AC15" s="703"/>
      <c r="AD15" s="704">
        <v>12462</v>
      </c>
      <c r="AE15" s="704"/>
      <c r="AF15" s="704"/>
      <c r="AG15" s="704"/>
      <c r="AH15" s="704"/>
      <c r="AI15" s="704"/>
      <c r="AJ15" s="704"/>
      <c r="AK15" s="704"/>
      <c r="AL15" s="646">
        <v>0.6</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21200</v>
      </c>
      <c r="BH15" s="644"/>
      <c r="BI15" s="644"/>
      <c r="BJ15" s="644"/>
      <c r="BK15" s="644"/>
      <c r="BL15" s="644"/>
      <c r="BM15" s="644"/>
      <c r="BN15" s="645"/>
      <c r="BO15" s="703">
        <v>7.7</v>
      </c>
      <c r="BP15" s="703"/>
      <c r="BQ15" s="703"/>
      <c r="BR15" s="703"/>
      <c r="BS15" s="649" t="s">
        <v>173</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294117</v>
      </c>
      <c r="CS15" s="644"/>
      <c r="CT15" s="644"/>
      <c r="CU15" s="644"/>
      <c r="CV15" s="644"/>
      <c r="CW15" s="644"/>
      <c r="CX15" s="644"/>
      <c r="CY15" s="645"/>
      <c r="CZ15" s="703">
        <v>8.4</v>
      </c>
      <c r="DA15" s="703"/>
      <c r="DB15" s="703"/>
      <c r="DC15" s="703"/>
      <c r="DD15" s="649">
        <v>24775</v>
      </c>
      <c r="DE15" s="644"/>
      <c r="DF15" s="644"/>
      <c r="DG15" s="644"/>
      <c r="DH15" s="644"/>
      <c r="DI15" s="644"/>
      <c r="DJ15" s="644"/>
      <c r="DK15" s="644"/>
      <c r="DL15" s="644"/>
      <c r="DM15" s="644"/>
      <c r="DN15" s="644"/>
      <c r="DO15" s="644"/>
      <c r="DP15" s="645"/>
      <c r="DQ15" s="649">
        <v>251680</v>
      </c>
      <c r="DR15" s="644"/>
      <c r="DS15" s="644"/>
      <c r="DT15" s="644"/>
      <c r="DU15" s="644"/>
      <c r="DV15" s="644"/>
      <c r="DW15" s="644"/>
      <c r="DX15" s="644"/>
      <c r="DY15" s="644"/>
      <c r="DZ15" s="644"/>
      <c r="EA15" s="644"/>
      <c r="EB15" s="644"/>
      <c r="EC15" s="684"/>
    </row>
    <row r="16" spans="2:143" ht="11.25" customHeight="1" x14ac:dyDescent="0.15">
      <c r="B16" s="638" t="s">
        <v>257</v>
      </c>
      <c r="C16" s="639"/>
      <c r="D16" s="639"/>
      <c r="E16" s="639"/>
      <c r="F16" s="639"/>
      <c r="G16" s="639"/>
      <c r="H16" s="639"/>
      <c r="I16" s="639"/>
      <c r="J16" s="639"/>
      <c r="K16" s="639"/>
      <c r="L16" s="639"/>
      <c r="M16" s="639"/>
      <c r="N16" s="639"/>
      <c r="O16" s="639"/>
      <c r="P16" s="639"/>
      <c r="Q16" s="640"/>
      <c r="R16" s="641" t="s">
        <v>173</v>
      </c>
      <c r="S16" s="644"/>
      <c r="T16" s="644"/>
      <c r="U16" s="644"/>
      <c r="V16" s="644"/>
      <c r="W16" s="644"/>
      <c r="X16" s="644"/>
      <c r="Y16" s="645"/>
      <c r="Z16" s="703" t="s">
        <v>229</v>
      </c>
      <c r="AA16" s="703"/>
      <c r="AB16" s="703"/>
      <c r="AC16" s="703"/>
      <c r="AD16" s="704" t="s">
        <v>229</v>
      </c>
      <c r="AE16" s="704"/>
      <c r="AF16" s="704"/>
      <c r="AG16" s="704"/>
      <c r="AH16" s="704"/>
      <c r="AI16" s="704"/>
      <c r="AJ16" s="704"/>
      <c r="AK16" s="704"/>
      <c r="AL16" s="646" t="s">
        <v>173</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129</v>
      </c>
      <c r="BH16" s="644"/>
      <c r="BI16" s="644"/>
      <c r="BJ16" s="644"/>
      <c r="BK16" s="644"/>
      <c r="BL16" s="644"/>
      <c r="BM16" s="644"/>
      <c r="BN16" s="645"/>
      <c r="BO16" s="703" t="s">
        <v>229</v>
      </c>
      <c r="BP16" s="703"/>
      <c r="BQ16" s="703"/>
      <c r="BR16" s="703"/>
      <c r="BS16" s="649" t="s">
        <v>129</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v>108130</v>
      </c>
      <c r="CS16" s="644"/>
      <c r="CT16" s="644"/>
      <c r="CU16" s="644"/>
      <c r="CV16" s="644"/>
      <c r="CW16" s="644"/>
      <c r="CX16" s="644"/>
      <c r="CY16" s="645"/>
      <c r="CZ16" s="703">
        <v>3.1</v>
      </c>
      <c r="DA16" s="703"/>
      <c r="DB16" s="703"/>
      <c r="DC16" s="703"/>
      <c r="DD16" s="649" t="s">
        <v>229</v>
      </c>
      <c r="DE16" s="644"/>
      <c r="DF16" s="644"/>
      <c r="DG16" s="644"/>
      <c r="DH16" s="644"/>
      <c r="DI16" s="644"/>
      <c r="DJ16" s="644"/>
      <c r="DK16" s="644"/>
      <c r="DL16" s="644"/>
      <c r="DM16" s="644"/>
      <c r="DN16" s="644"/>
      <c r="DO16" s="644"/>
      <c r="DP16" s="645"/>
      <c r="DQ16" s="649">
        <v>19383</v>
      </c>
      <c r="DR16" s="644"/>
      <c r="DS16" s="644"/>
      <c r="DT16" s="644"/>
      <c r="DU16" s="644"/>
      <c r="DV16" s="644"/>
      <c r="DW16" s="644"/>
      <c r="DX16" s="644"/>
      <c r="DY16" s="644"/>
      <c r="DZ16" s="644"/>
      <c r="EA16" s="644"/>
      <c r="EB16" s="644"/>
      <c r="EC16" s="684"/>
    </row>
    <row r="17" spans="2:133" ht="11.25" customHeight="1" x14ac:dyDescent="0.15">
      <c r="B17" s="638" t="s">
        <v>260</v>
      </c>
      <c r="C17" s="639"/>
      <c r="D17" s="639"/>
      <c r="E17" s="639"/>
      <c r="F17" s="639"/>
      <c r="G17" s="639"/>
      <c r="H17" s="639"/>
      <c r="I17" s="639"/>
      <c r="J17" s="639"/>
      <c r="K17" s="639"/>
      <c r="L17" s="639"/>
      <c r="M17" s="639"/>
      <c r="N17" s="639"/>
      <c r="O17" s="639"/>
      <c r="P17" s="639"/>
      <c r="Q17" s="640"/>
      <c r="R17" s="641">
        <v>501</v>
      </c>
      <c r="S17" s="644"/>
      <c r="T17" s="644"/>
      <c r="U17" s="644"/>
      <c r="V17" s="644"/>
      <c r="W17" s="644"/>
      <c r="X17" s="644"/>
      <c r="Y17" s="645"/>
      <c r="Z17" s="703">
        <v>0</v>
      </c>
      <c r="AA17" s="703"/>
      <c r="AB17" s="703"/>
      <c r="AC17" s="703"/>
      <c r="AD17" s="704">
        <v>501</v>
      </c>
      <c r="AE17" s="704"/>
      <c r="AF17" s="704"/>
      <c r="AG17" s="704"/>
      <c r="AH17" s="704"/>
      <c r="AI17" s="704"/>
      <c r="AJ17" s="704"/>
      <c r="AK17" s="704"/>
      <c r="AL17" s="646">
        <v>0</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229</v>
      </c>
      <c r="BH17" s="644"/>
      <c r="BI17" s="644"/>
      <c r="BJ17" s="644"/>
      <c r="BK17" s="644"/>
      <c r="BL17" s="644"/>
      <c r="BM17" s="644"/>
      <c r="BN17" s="645"/>
      <c r="BO17" s="703" t="s">
        <v>129</v>
      </c>
      <c r="BP17" s="703"/>
      <c r="BQ17" s="703"/>
      <c r="BR17" s="703"/>
      <c r="BS17" s="649" t="s">
        <v>129</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317886</v>
      </c>
      <c r="CS17" s="644"/>
      <c r="CT17" s="644"/>
      <c r="CU17" s="644"/>
      <c r="CV17" s="644"/>
      <c r="CW17" s="644"/>
      <c r="CX17" s="644"/>
      <c r="CY17" s="645"/>
      <c r="CZ17" s="703">
        <v>9.1</v>
      </c>
      <c r="DA17" s="703"/>
      <c r="DB17" s="703"/>
      <c r="DC17" s="703"/>
      <c r="DD17" s="649" t="s">
        <v>129</v>
      </c>
      <c r="DE17" s="644"/>
      <c r="DF17" s="644"/>
      <c r="DG17" s="644"/>
      <c r="DH17" s="644"/>
      <c r="DI17" s="644"/>
      <c r="DJ17" s="644"/>
      <c r="DK17" s="644"/>
      <c r="DL17" s="644"/>
      <c r="DM17" s="644"/>
      <c r="DN17" s="644"/>
      <c r="DO17" s="644"/>
      <c r="DP17" s="645"/>
      <c r="DQ17" s="649">
        <v>252268</v>
      </c>
      <c r="DR17" s="644"/>
      <c r="DS17" s="644"/>
      <c r="DT17" s="644"/>
      <c r="DU17" s="644"/>
      <c r="DV17" s="644"/>
      <c r="DW17" s="644"/>
      <c r="DX17" s="644"/>
      <c r="DY17" s="644"/>
      <c r="DZ17" s="644"/>
      <c r="EA17" s="644"/>
      <c r="EB17" s="644"/>
      <c r="EC17" s="684"/>
    </row>
    <row r="18" spans="2:133" ht="11.25" customHeight="1" x14ac:dyDescent="0.15">
      <c r="B18" s="638" t="s">
        <v>263</v>
      </c>
      <c r="C18" s="639"/>
      <c r="D18" s="639"/>
      <c r="E18" s="639"/>
      <c r="F18" s="639"/>
      <c r="G18" s="639"/>
      <c r="H18" s="639"/>
      <c r="I18" s="639"/>
      <c r="J18" s="639"/>
      <c r="K18" s="639"/>
      <c r="L18" s="639"/>
      <c r="M18" s="639"/>
      <c r="N18" s="639"/>
      <c r="O18" s="639"/>
      <c r="P18" s="639"/>
      <c r="Q18" s="640"/>
      <c r="R18" s="641">
        <v>1762461</v>
      </c>
      <c r="S18" s="644"/>
      <c r="T18" s="644"/>
      <c r="U18" s="644"/>
      <c r="V18" s="644"/>
      <c r="W18" s="644"/>
      <c r="X18" s="644"/>
      <c r="Y18" s="645"/>
      <c r="Z18" s="703">
        <v>48.5</v>
      </c>
      <c r="AA18" s="703"/>
      <c r="AB18" s="703"/>
      <c r="AC18" s="703"/>
      <c r="AD18" s="704">
        <v>1606313</v>
      </c>
      <c r="AE18" s="704"/>
      <c r="AF18" s="704"/>
      <c r="AG18" s="704"/>
      <c r="AH18" s="704"/>
      <c r="AI18" s="704"/>
      <c r="AJ18" s="704"/>
      <c r="AK18" s="704"/>
      <c r="AL18" s="646">
        <v>79.900000000000006</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229</v>
      </c>
      <c r="BH18" s="644"/>
      <c r="BI18" s="644"/>
      <c r="BJ18" s="644"/>
      <c r="BK18" s="644"/>
      <c r="BL18" s="644"/>
      <c r="BM18" s="644"/>
      <c r="BN18" s="645"/>
      <c r="BO18" s="703" t="s">
        <v>229</v>
      </c>
      <c r="BP18" s="703"/>
      <c r="BQ18" s="703"/>
      <c r="BR18" s="703"/>
      <c r="BS18" s="649" t="s">
        <v>173</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173</v>
      </c>
      <c r="CS18" s="644"/>
      <c r="CT18" s="644"/>
      <c r="CU18" s="644"/>
      <c r="CV18" s="644"/>
      <c r="CW18" s="644"/>
      <c r="CX18" s="644"/>
      <c r="CY18" s="645"/>
      <c r="CZ18" s="703" t="s">
        <v>173</v>
      </c>
      <c r="DA18" s="703"/>
      <c r="DB18" s="703"/>
      <c r="DC18" s="703"/>
      <c r="DD18" s="649" t="s">
        <v>173</v>
      </c>
      <c r="DE18" s="644"/>
      <c r="DF18" s="644"/>
      <c r="DG18" s="644"/>
      <c r="DH18" s="644"/>
      <c r="DI18" s="644"/>
      <c r="DJ18" s="644"/>
      <c r="DK18" s="644"/>
      <c r="DL18" s="644"/>
      <c r="DM18" s="644"/>
      <c r="DN18" s="644"/>
      <c r="DO18" s="644"/>
      <c r="DP18" s="645"/>
      <c r="DQ18" s="649" t="s">
        <v>229</v>
      </c>
      <c r="DR18" s="644"/>
      <c r="DS18" s="644"/>
      <c r="DT18" s="644"/>
      <c r="DU18" s="644"/>
      <c r="DV18" s="644"/>
      <c r="DW18" s="644"/>
      <c r="DX18" s="644"/>
      <c r="DY18" s="644"/>
      <c r="DZ18" s="644"/>
      <c r="EA18" s="644"/>
      <c r="EB18" s="644"/>
      <c r="EC18" s="684"/>
    </row>
    <row r="19" spans="2:133" ht="11.25" customHeight="1" x14ac:dyDescent="0.15">
      <c r="B19" s="638" t="s">
        <v>266</v>
      </c>
      <c r="C19" s="639"/>
      <c r="D19" s="639"/>
      <c r="E19" s="639"/>
      <c r="F19" s="639"/>
      <c r="G19" s="639"/>
      <c r="H19" s="639"/>
      <c r="I19" s="639"/>
      <c r="J19" s="639"/>
      <c r="K19" s="639"/>
      <c r="L19" s="639"/>
      <c r="M19" s="639"/>
      <c r="N19" s="639"/>
      <c r="O19" s="639"/>
      <c r="P19" s="639"/>
      <c r="Q19" s="640"/>
      <c r="R19" s="641">
        <v>1606313</v>
      </c>
      <c r="S19" s="644"/>
      <c r="T19" s="644"/>
      <c r="U19" s="644"/>
      <c r="V19" s="644"/>
      <c r="W19" s="644"/>
      <c r="X19" s="644"/>
      <c r="Y19" s="645"/>
      <c r="Z19" s="703">
        <v>44.2</v>
      </c>
      <c r="AA19" s="703"/>
      <c r="AB19" s="703"/>
      <c r="AC19" s="703"/>
      <c r="AD19" s="704">
        <v>1606313</v>
      </c>
      <c r="AE19" s="704"/>
      <c r="AF19" s="704"/>
      <c r="AG19" s="704"/>
      <c r="AH19" s="704"/>
      <c r="AI19" s="704"/>
      <c r="AJ19" s="704"/>
      <c r="AK19" s="704"/>
      <c r="AL19" s="646">
        <v>79.900000000000006</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575</v>
      </c>
      <c r="BH19" s="644"/>
      <c r="BI19" s="644"/>
      <c r="BJ19" s="644"/>
      <c r="BK19" s="644"/>
      <c r="BL19" s="644"/>
      <c r="BM19" s="644"/>
      <c r="BN19" s="645"/>
      <c r="BO19" s="703">
        <v>0.2</v>
      </c>
      <c r="BP19" s="703"/>
      <c r="BQ19" s="703"/>
      <c r="BR19" s="703"/>
      <c r="BS19" s="649" t="s">
        <v>173</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129</v>
      </c>
      <c r="CS19" s="644"/>
      <c r="CT19" s="644"/>
      <c r="CU19" s="644"/>
      <c r="CV19" s="644"/>
      <c r="CW19" s="644"/>
      <c r="CX19" s="644"/>
      <c r="CY19" s="645"/>
      <c r="CZ19" s="703" t="s">
        <v>173</v>
      </c>
      <c r="DA19" s="703"/>
      <c r="DB19" s="703"/>
      <c r="DC19" s="703"/>
      <c r="DD19" s="649" t="s">
        <v>129</v>
      </c>
      <c r="DE19" s="644"/>
      <c r="DF19" s="644"/>
      <c r="DG19" s="644"/>
      <c r="DH19" s="644"/>
      <c r="DI19" s="644"/>
      <c r="DJ19" s="644"/>
      <c r="DK19" s="644"/>
      <c r="DL19" s="644"/>
      <c r="DM19" s="644"/>
      <c r="DN19" s="644"/>
      <c r="DO19" s="644"/>
      <c r="DP19" s="645"/>
      <c r="DQ19" s="649" t="s">
        <v>229</v>
      </c>
      <c r="DR19" s="644"/>
      <c r="DS19" s="644"/>
      <c r="DT19" s="644"/>
      <c r="DU19" s="644"/>
      <c r="DV19" s="644"/>
      <c r="DW19" s="644"/>
      <c r="DX19" s="644"/>
      <c r="DY19" s="644"/>
      <c r="DZ19" s="644"/>
      <c r="EA19" s="644"/>
      <c r="EB19" s="644"/>
      <c r="EC19" s="684"/>
    </row>
    <row r="20" spans="2:133" ht="11.25" customHeight="1" x14ac:dyDescent="0.15">
      <c r="B20" s="638" t="s">
        <v>269</v>
      </c>
      <c r="C20" s="639"/>
      <c r="D20" s="639"/>
      <c r="E20" s="639"/>
      <c r="F20" s="639"/>
      <c r="G20" s="639"/>
      <c r="H20" s="639"/>
      <c r="I20" s="639"/>
      <c r="J20" s="639"/>
      <c r="K20" s="639"/>
      <c r="L20" s="639"/>
      <c r="M20" s="639"/>
      <c r="N20" s="639"/>
      <c r="O20" s="639"/>
      <c r="P20" s="639"/>
      <c r="Q20" s="640"/>
      <c r="R20" s="641">
        <v>156148</v>
      </c>
      <c r="S20" s="644"/>
      <c r="T20" s="644"/>
      <c r="U20" s="644"/>
      <c r="V20" s="644"/>
      <c r="W20" s="644"/>
      <c r="X20" s="644"/>
      <c r="Y20" s="645"/>
      <c r="Z20" s="703">
        <v>4.3</v>
      </c>
      <c r="AA20" s="703"/>
      <c r="AB20" s="703"/>
      <c r="AC20" s="703"/>
      <c r="AD20" s="704" t="s">
        <v>173</v>
      </c>
      <c r="AE20" s="704"/>
      <c r="AF20" s="704"/>
      <c r="AG20" s="704"/>
      <c r="AH20" s="704"/>
      <c r="AI20" s="704"/>
      <c r="AJ20" s="704"/>
      <c r="AK20" s="704"/>
      <c r="AL20" s="646" t="s">
        <v>173</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575</v>
      </c>
      <c r="BH20" s="644"/>
      <c r="BI20" s="644"/>
      <c r="BJ20" s="644"/>
      <c r="BK20" s="644"/>
      <c r="BL20" s="644"/>
      <c r="BM20" s="644"/>
      <c r="BN20" s="645"/>
      <c r="BO20" s="703">
        <v>0.2</v>
      </c>
      <c r="BP20" s="703"/>
      <c r="BQ20" s="703"/>
      <c r="BR20" s="703"/>
      <c r="BS20" s="649" t="s">
        <v>229</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3498708</v>
      </c>
      <c r="CS20" s="644"/>
      <c r="CT20" s="644"/>
      <c r="CU20" s="644"/>
      <c r="CV20" s="644"/>
      <c r="CW20" s="644"/>
      <c r="CX20" s="644"/>
      <c r="CY20" s="645"/>
      <c r="CZ20" s="703">
        <v>100</v>
      </c>
      <c r="DA20" s="703"/>
      <c r="DB20" s="703"/>
      <c r="DC20" s="703"/>
      <c r="DD20" s="649">
        <v>431047</v>
      </c>
      <c r="DE20" s="644"/>
      <c r="DF20" s="644"/>
      <c r="DG20" s="644"/>
      <c r="DH20" s="644"/>
      <c r="DI20" s="644"/>
      <c r="DJ20" s="644"/>
      <c r="DK20" s="644"/>
      <c r="DL20" s="644"/>
      <c r="DM20" s="644"/>
      <c r="DN20" s="644"/>
      <c r="DO20" s="644"/>
      <c r="DP20" s="645"/>
      <c r="DQ20" s="649">
        <v>2497748</v>
      </c>
      <c r="DR20" s="644"/>
      <c r="DS20" s="644"/>
      <c r="DT20" s="644"/>
      <c r="DU20" s="644"/>
      <c r="DV20" s="644"/>
      <c r="DW20" s="644"/>
      <c r="DX20" s="644"/>
      <c r="DY20" s="644"/>
      <c r="DZ20" s="644"/>
      <c r="EA20" s="644"/>
      <c r="EB20" s="644"/>
      <c r="EC20" s="684"/>
    </row>
    <row r="21" spans="2:133" ht="11.25" customHeight="1" x14ac:dyDescent="0.15">
      <c r="B21" s="638" t="s">
        <v>272</v>
      </c>
      <c r="C21" s="639"/>
      <c r="D21" s="639"/>
      <c r="E21" s="639"/>
      <c r="F21" s="639"/>
      <c r="G21" s="639"/>
      <c r="H21" s="639"/>
      <c r="I21" s="639"/>
      <c r="J21" s="639"/>
      <c r="K21" s="639"/>
      <c r="L21" s="639"/>
      <c r="M21" s="639"/>
      <c r="N21" s="639"/>
      <c r="O21" s="639"/>
      <c r="P21" s="639"/>
      <c r="Q21" s="640"/>
      <c r="R21" s="641" t="s">
        <v>129</v>
      </c>
      <c r="S21" s="644"/>
      <c r="T21" s="644"/>
      <c r="U21" s="644"/>
      <c r="V21" s="644"/>
      <c r="W21" s="644"/>
      <c r="X21" s="644"/>
      <c r="Y21" s="645"/>
      <c r="Z21" s="703" t="s">
        <v>173</v>
      </c>
      <c r="AA21" s="703"/>
      <c r="AB21" s="703"/>
      <c r="AC21" s="703"/>
      <c r="AD21" s="704" t="s">
        <v>229</v>
      </c>
      <c r="AE21" s="704"/>
      <c r="AF21" s="704"/>
      <c r="AG21" s="704"/>
      <c r="AH21" s="704"/>
      <c r="AI21" s="704"/>
      <c r="AJ21" s="704"/>
      <c r="AK21" s="704"/>
      <c r="AL21" s="646" t="s">
        <v>129</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v>575</v>
      </c>
      <c r="BH21" s="644"/>
      <c r="BI21" s="644"/>
      <c r="BJ21" s="644"/>
      <c r="BK21" s="644"/>
      <c r="BL21" s="644"/>
      <c r="BM21" s="644"/>
      <c r="BN21" s="645"/>
      <c r="BO21" s="703">
        <v>0.2</v>
      </c>
      <c r="BP21" s="703"/>
      <c r="BQ21" s="703"/>
      <c r="BR21" s="703"/>
      <c r="BS21" s="649" t="s">
        <v>173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274</v>
      </c>
      <c r="C22" s="639"/>
      <c r="D22" s="639"/>
      <c r="E22" s="639"/>
      <c r="F22" s="639"/>
      <c r="G22" s="639"/>
      <c r="H22" s="639"/>
      <c r="I22" s="639"/>
      <c r="J22" s="639"/>
      <c r="K22" s="639"/>
      <c r="L22" s="639"/>
      <c r="M22" s="639"/>
      <c r="N22" s="639"/>
      <c r="O22" s="639"/>
      <c r="P22" s="639"/>
      <c r="Q22" s="640"/>
      <c r="R22" s="641">
        <v>2165255</v>
      </c>
      <c r="S22" s="644"/>
      <c r="T22" s="644"/>
      <c r="U22" s="644"/>
      <c r="V22" s="644"/>
      <c r="W22" s="644"/>
      <c r="X22" s="644"/>
      <c r="Y22" s="645"/>
      <c r="Z22" s="703">
        <v>59.6</v>
      </c>
      <c r="AA22" s="703"/>
      <c r="AB22" s="703"/>
      <c r="AC22" s="703"/>
      <c r="AD22" s="704">
        <v>2009107</v>
      </c>
      <c r="AE22" s="704"/>
      <c r="AF22" s="704"/>
      <c r="AG22" s="704"/>
      <c r="AH22" s="704"/>
      <c r="AI22" s="704"/>
      <c r="AJ22" s="704"/>
      <c r="AK22" s="704"/>
      <c r="AL22" s="646">
        <v>99.9</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173</v>
      </c>
      <c r="BH22" s="644"/>
      <c r="BI22" s="644"/>
      <c r="BJ22" s="644"/>
      <c r="BK22" s="644"/>
      <c r="BL22" s="644"/>
      <c r="BM22" s="644"/>
      <c r="BN22" s="645"/>
      <c r="BO22" s="703" t="s">
        <v>229</v>
      </c>
      <c r="BP22" s="703"/>
      <c r="BQ22" s="703"/>
      <c r="BR22" s="703"/>
      <c r="BS22" s="649" t="s">
        <v>173</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277</v>
      </c>
      <c r="C23" s="639"/>
      <c r="D23" s="639"/>
      <c r="E23" s="639"/>
      <c r="F23" s="639"/>
      <c r="G23" s="639"/>
      <c r="H23" s="639"/>
      <c r="I23" s="639"/>
      <c r="J23" s="639"/>
      <c r="K23" s="639"/>
      <c r="L23" s="639"/>
      <c r="M23" s="639"/>
      <c r="N23" s="639"/>
      <c r="O23" s="639"/>
      <c r="P23" s="639"/>
      <c r="Q23" s="640"/>
      <c r="R23" s="641">
        <v>531</v>
      </c>
      <c r="S23" s="644"/>
      <c r="T23" s="644"/>
      <c r="U23" s="644"/>
      <c r="V23" s="644"/>
      <c r="W23" s="644"/>
      <c r="X23" s="644"/>
      <c r="Y23" s="645"/>
      <c r="Z23" s="703">
        <v>0</v>
      </c>
      <c r="AA23" s="703"/>
      <c r="AB23" s="703"/>
      <c r="AC23" s="703"/>
      <c r="AD23" s="704">
        <v>531</v>
      </c>
      <c r="AE23" s="704"/>
      <c r="AF23" s="704"/>
      <c r="AG23" s="704"/>
      <c r="AH23" s="704"/>
      <c r="AI23" s="704"/>
      <c r="AJ23" s="704"/>
      <c r="AK23" s="704"/>
      <c r="AL23" s="646">
        <v>0</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t="s">
        <v>173</v>
      </c>
      <c r="BH23" s="644"/>
      <c r="BI23" s="644"/>
      <c r="BJ23" s="644"/>
      <c r="BK23" s="644"/>
      <c r="BL23" s="644"/>
      <c r="BM23" s="644"/>
      <c r="BN23" s="645"/>
      <c r="BO23" s="703" t="s">
        <v>229</v>
      </c>
      <c r="BP23" s="703"/>
      <c r="BQ23" s="703"/>
      <c r="BR23" s="703"/>
      <c r="BS23" s="649" t="s">
        <v>129</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x14ac:dyDescent="0.15">
      <c r="B24" s="638" t="s">
        <v>284</v>
      </c>
      <c r="C24" s="639"/>
      <c r="D24" s="639"/>
      <c r="E24" s="639"/>
      <c r="F24" s="639"/>
      <c r="G24" s="639"/>
      <c r="H24" s="639"/>
      <c r="I24" s="639"/>
      <c r="J24" s="639"/>
      <c r="K24" s="639"/>
      <c r="L24" s="639"/>
      <c r="M24" s="639"/>
      <c r="N24" s="639"/>
      <c r="O24" s="639"/>
      <c r="P24" s="639"/>
      <c r="Q24" s="640"/>
      <c r="R24" s="641">
        <v>1226</v>
      </c>
      <c r="S24" s="644"/>
      <c r="T24" s="644"/>
      <c r="U24" s="644"/>
      <c r="V24" s="644"/>
      <c r="W24" s="644"/>
      <c r="X24" s="644"/>
      <c r="Y24" s="645"/>
      <c r="Z24" s="703">
        <v>0</v>
      </c>
      <c r="AA24" s="703"/>
      <c r="AB24" s="703"/>
      <c r="AC24" s="703"/>
      <c r="AD24" s="704" t="s">
        <v>173</v>
      </c>
      <c r="AE24" s="704"/>
      <c r="AF24" s="704"/>
      <c r="AG24" s="704"/>
      <c r="AH24" s="704"/>
      <c r="AI24" s="704"/>
      <c r="AJ24" s="704"/>
      <c r="AK24" s="704"/>
      <c r="AL24" s="646" t="s">
        <v>173</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229</v>
      </c>
      <c r="BH24" s="644"/>
      <c r="BI24" s="644"/>
      <c r="BJ24" s="644"/>
      <c r="BK24" s="644"/>
      <c r="BL24" s="644"/>
      <c r="BM24" s="644"/>
      <c r="BN24" s="645"/>
      <c r="BO24" s="703" t="s">
        <v>173</v>
      </c>
      <c r="BP24" s="703"/>
      <c r="BQ24" s="703"/>
      <c r="BR24" s="703"/>
      <c r="BS24" s="649" t="s">
        <v>173</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1143358</v>
      </c>
      <c r="CS24" s="707"/>
      <c r="CT24" s="707"/>
      <c r="CU24" s="707"/>
      <c r="CV24" s="707"/>
      <c r="CW24" s="707"/>
      <c r="CX24" s="707"/>
      <c r="CY24" s="753"/>
      <c r="CZ24" s="754">
        <v>32.700000000000003</v>
      </c>
      <c r="DA24" s="723"/>
      <c r="DB24" s="723"/>
      <c r="DC24" s="757"/>
      <c r="DD24" s="752">
        <v>912906</v>
      </c>
      <c r="DE24" s="707"/>
      <c r="DF24" s="707"/>
      <c r="DG24" s="707"/>
      <c r="DH24" s="707"/>
      <c r="DI24" s="707"/>
      <c r="DJ24" s="707"/>
      <c r="DK24" s="753"/>
      <c r="DL24" s="752">
        <v>874225</v>
      </c>
      <c r="DM24" s="707"/>
      <c r="DN24" s="707"/>
      <c r="DO24" s="707"/>
      <c r="DP24" s="707"/>
      <c r="DQ24" s="707"/>
      <c r="DR24" s="707"/>
      <c r="DS24" s="707"/>
      <c r="DT24" s="707"/>
      <c r="DU24" s="707"/>
      <c r="DV24" s="753"/>
      <c r="DW24" s="754">
        <v>41.8</v>
      </c>
      <c r="DX24" s="723"/>
      <c r="DY24" s="723"/>
      <c r="DZ24" s="723"/>
      <c r="EA24" s="723"/>
      <c r="EB24" s="723"/>
      <c r="EC24" s="755"/>
    </row>
    <row r="25" spans="2:133" ht="11.25" customHeight="1" x14ac:dyDescent="0.15">
      <c r="B25" s="638" t="s">
        <v>287</v>
      </c>
      <c r="C25" s="639"/>
      <c r="D25" s="639"/>
      <c r="E25" s="639"/>
      <c r="F25" s="639"/>
      <c r="G25" s="639"/>
      <c r="H25" s="639"/>
      <c r="I25" s="639"/>
      <c r="J25" s="639"/>
      <c r="K25" s="639"/>
      <c r="L25" s="639"/>
      <c r="M25" s="639"/>
      <c r="N25" s="639"/>
      <c r="O25" s="639"/>
      <c r="P25" s="639"/>
      <c r="Q25" s="640"/>
      <c r="R25" s="641">
        <v>166728</v>
      </c>
      <c r="S25" s="644"/>
      <c r="T25" s="644"/>
      <c r="U25" s="644"/>
      <c r="V25" s="644"/>
      <c r="W25" s="644"/>
      <c r="X25" s="644"/>
      <c r="Y25" s="645"/>
      <c r="Z25" s="703">
        <v>4.5999999999999996</v>
      </c>
      <c r="AA25" s="703"/>
      <c r="AB25" s="703"/>
      <c r="AC25" s="703"/>
      <c r="AD25" s="704" t="s">
        <v>173</v>
      </c>
      <c r="AE25" s="704"/>
      <c r="AF25" s="704"/>
      <c r="AG25" s="704"/>
      <c r="AH25" s="704"/>
      <c r="AI25" s="704"/>
      <c r="AJ25" s="704"/>
      <c r="AK25" s="704"/>
      <c r="AL25" s="646" t="s">
        <v>229</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229</v>
      </c>
      <c r="BH25" s="644"/>
      <c r="BI25" s="644"/>
      <c r="BJ25" s="644"/>
      <c r="BK25" s="644"/>
      <c r="BL25" s="644"/>
      <c r="BM25" s="644"/>
      <c r="BN25" s="645"/>
      <c r="BO25" s="703" t="s">
        <v>173</v>
      </c>
      <c r="BP25" s="703"/>
      <c r="BQ25" s="703"/>
      <c r="BR25" s="703"/>
      <c r="BS25" s="649" t="s">
        <v>173</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612389</v>
      </c>
      <c r="CS25" s="642"/>
      <c r="CT25" s="642"/>
      <c r="CU25" s="642"/>
      <c r="CV25" s="642"/>
      <c r="CW25" s="642"/>
      <c r="CX25" s="642"/>
      <c r="CY25" s="643"/>
      <c r="CZ25" s="646">
        <v>17.5</v>
      </c>
      <c r="DA25" s="675"/>
      <c r="DB25" s="675"/>
      <c r="DC25" s="676"/>
      <c r="DD25" s="649">
        <v>598205</v>
      </c>
      <c r="DE25" s="642"/>
      <c r="DF25" s="642"/>
      <c r="DG25" s="642"/>
      <c r="DH25" s="642"/>
      <c r="DI25" s="642"/>
      <c r="DJ25" s="642"/>
      <c r="DK25" s="643"/>
      <c r="DL25" s="649">
        <v>561811</v>
      </c>
      <c r="DM25" s="642"/>
      <c r="DN25" s="642"/>
      <c r="DO25" s="642"/>
      <c r="DP25" s="642"/>
      <c r="DQ25" s="642"/>
      <c r="DR25" s="642"/>
      <c r="DS25" s="642"/>
      <c r="DT25" s="642"/>
      <c r="DU25" s="642"/>
      <c r="DV25" s="643"/>
      <c r="DW25" s="646">
        <v>26.9</v>
      </c>
      <c r="DX25" s="675"/>
      <c r="DY25" s="675"/>
      <c r="DZ25" s="675"/>
      <c r="EA25" s="675"/>
      <c r="EB25" s="675"/>
      <c r="EC25" s="677"/>
    </row>
    <row r="26" spans="2:133" ht="11.25" customHeight="1" x14ac:dyDescent="0.15">
      <c r="B26" s="638" t="s">
        <v>290</v>
      </c>
      <c r="C26" s="639"/>
      <c r="D26" s="639"/>
      <c r="E26" s="639"/>
      <c r="F26" s="639"/>
      <c r="G26" s="639"/>
      <c r="H26" s="639"/>
      <c r="I26" s="639"/>
      <c r="J26" s="639"/>
      <c r="K26" s="639"/>
      <c r="L26" s="639"/>
      <c r="M26" s="639"/>
      <c r="N26" s="639"/>
      <c r="O26" s="639"/>
      <c r="P26" s="639"/>
      <c r="Q26" s="640"/>
      <c r="R26" s="641">
        <v>7736</v>
      </c>
      <c r="S26" s="644"/>
      <c r="T26" s="644"/>
      <c r="U26" s="644"/>
      <c r="V26" s="644"/>
      <c r="W26" s="644"/>
      <c r="X26" s="644"/>
      <c r="Y26" s="645"/>
      <c r="Z26" s="703">
        <v>0.2</v>
      </c>
      <c r="AA26" s="703"/>
      <c r="AB26" s="703"/>
      <c r="AC26" s="703"/>
      <c r="AD26" s="704" t="s">
        <v>129</v>
      </c>
      <c r="AE26" s="704"/>
      <c r="AF26" s="704"/>
      <c r="AG26" s="704"/>
      <c r="AH26" s="704"/>
      <c r="AI26" s="704"/>
      <c r="AJ26" s="704"/>
      <c r="AK26" s="704"/>
      <c r="AL26" s="646" t="s">
        <v>173</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173</v>
      </c>
      <c r="BH26" s="644"/>
      <c r="BI26" s="644"/>
      <c r="BJ26" s="644"/>
      <c r="BK26" s="644"/>
      <c r="BL26" s="644"/>
      <c r="BM26" s="644"/>
      <c r="BN26" s="645"/>
      <c r="BO26" s="703" t="s">
        <v>229</v>
      </c>
      <c r="BP26" s="703"/>
      <c r="BQ26" s="703"/>
      <c r="BR26" s="703"/>
      <c r="BS26" s="649" t="s">
        <v>229</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375392</v>
      </c>
      <c r="CS26" s="644"/>
      <c r="CT26" s="644"/>
      <c r="CU26" s="644"/>
      <c r="CV26" s="644"/>
      <c r="CW26" s="644"/>
      <c r="CX26" s="644"/>
      <c r="CY26" s="645"/>
      <c r="CZ26" s="646">
        <v>10.7</v>
      </c>
      <c r="DA26" s="675"/>
      <c r="DB26" s="675"/>
      <c r="DC26" s="676"/>
      <c r="DD26" s="649">
        <v>364334</v>
      </c>
      <c r="DE26" s="644"/>
      <c r="DF26" s="644"/>
      <c r="DG26" s="644"/>
      <c r="DH26" s="644"/>
      <c r="DI26" s="644"/>
      <c r="DJ26" s="644"/>
      <c r="DK26" s="645"/>
      <c r="DL26" s="649" t="s">
        <v>229</v>
      </c>
      <c r="DM26" s="644"/>
      <c r="DN26" s="644"/>
      <c r="DO26" s="644"/>
      <c r="DP26" s="644"/>
      <c r="DQ26" s="644"/>
      <c r="DR26" s="644"/>
      <c r="DS26" s="644"/>
      <c r="DT26" s="644"/>
      <c r="DU26" s="644"/>
      <c r="DV26" s="645"/>
      <c r="DW26" s="646" t="s">
        <v>173</v>
      </c>
      <c r="DX26" s="675"/>
      <c r="DY26" s="675"/>
      <c r="DZ26" s="675"/>
      <c r="EA26" s="675"/>
      <c r="EB26" s="675"/>
      <c r="EC26" s="677"/>
    </row>
    <row r="27" spans="2:133" ht="11.25" customHeight="1" x14ac:dyDescent="0.15">
      <c r="B27" s="638" t="s">
        <v>293</v>
      </c>
      <c r="C27" s="639"/>
      <c r="D27" s="639"/>
      <c r="E27" s="639"/>
      <c r="F27" s="639"/>
      <c r="G27" s="639"/>
      <c r="H27" s="639"/>
      <c r="I27" s="639"/>
      <c r="J27" s="639"/>
      <c r="K27" s="639"/>
      <c r="L27" s="639"/>
      <c r="M27" s="639"/>
      <c r="N27" s="639"/>
      <c r="O27" s="639"/>
      <c r="P27" s="639"/>
      <c r="Q27" s="640"/>
      <c r="R27" s="641">
        <v>345957</v>
      </c>
      <c r="S27" s="644"/>
      <c r="T27" s="644"/>
      <c r="U27" s="644"/>
      <c r="V27" s="644"/>
      <c r="W27" s="644"/>
      <c r="X27" s="644"/>
      <c r="Y27" s="645"/>
      <c r="Z27" s="703">
        <v>9.5</v>
      </c>
      <c r="AA27" s="703"/>
      <c r="AB27" s="703"/>
      <c r="AC27" s="703"/>
      <c r="AD27" s="704" t="s">
        <v>173</v>
      </c>
      <c r="AE27" s="704"/>
      <c r="AF27" s="704"/>
      <c r="AG27" s="704"/>
      <c r="AH27" s="704"/>
      <c r="AI27" s="704"/>
      <c r="AJ27" s="704"/>
      <c r="AK27" s="704"/>
      <c r="AL27" s="646" t="s">
        <v>229</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275732</v>
      </c>
      <c r="BH27" s="644"/>
      <c r="BI27" s="644"/>
      <c r="BJ27" s="644"/>
      <c r="BK27" s="644"/>
      <c r="BL27" s="644"/>
      <c r="BM27" s="644"/>
      <c r="BN27" s="645"/>
      <c r="BO27" s="703">
        <v>100</v>
      </c>
      <c r="BP27" s="703"/>
      <c r="BQ27" s="703"/>
      <c r="BR27" s="703"/>
      <c r="BS27" s="649">
        <v>2892</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213083</v>
      </c>
      <c r="CS27" s="642"/>
      <c r="CT27" s="642"/>
      <c r="CU27" s="642"/>
      <c r="CV27" s="642"/>
      <c r="CW27" s="642"/>
      <c r="CX27" s="642"/>
      <c r="CY27" s="643"/>
      <c r="CZ27" s="646">
        <v>6.1</v>
      </c>
      <c r="DA27" s="675"/>
      <c r="DB27" s="675"/>
      <c r="DC27" s="676"/>
      <c r="DD27" s="649">
        <v>62433</v>
      </c>
      <c r="DE27" s="642"/>
      <c r="DF27" s="642"/>
      <c r="DG27" s="642"/>
      <c r="DH27" s="642"/>
      <c r="DI27" s="642"/>
      <c r="DJ27" s="642"/>
      <c r="DK27" s="643"/>
      <c r="DL27" s="649">
        <v>60146</v>
      </c>
      <c r="DM27" s="642"/>
      <c r="DN27" s="642"/>
      <c r="DO27" s="642"/>
      <c r="DP27" s="642"/>
      <c r="DQ27" s="642"/>
      <c r="DR27" s="642"/>
      <c r="DS27" s="642"/>
      <c r="DT27" s="642"/>
      <c r="DU27" s="642"/>
      <c r="DV27" s="643"/>
      <c r="DW27" s="646">
        <v>2.9</v>
      </c>
      <c r="DX27" s="675"/>
      <c r="DY27" s="675"/>
      <c r="DZ27" s="675"/>
      <c r="EA27" s="675"/>
      <c r="EB27" s="675"/>
      <c r="EC27" s="677"/>
    </row>
    <row r="28" spans="2:133" ht="11.25" customHeight="1" x14ac:dyDescent="0.15">
      <c r="B28" s="746" t="s">
        <v>296</v>
      </c>
      <c r="C28" s="747"/>
      <c r="D28" s="747"/>
      <c r="E28" s="747"/>
      <c r="F28" s="747"/>
      <c r="G28" s="747"/>
      <c r="H28" s="747"/>
      <c r="I28" s="747"/>
      <c r="J28" s="747"/>
      <c r="K28" s="747"/>
      <c r="L28" s="747"/>
      <c r="M28" s="747"/>
      <c r="N28" s="747"/>
      <c r="O28" s="747"/>
      <c r="P28" s="747"/>
      <c r="Q28" s="748"/>
      <c r="R28" s="641" t="s">
        <v>173</v>
      </c>
      <c r="S28" s="644"/>
      <c r="T28" s="644"/>
      <c r="U28" s="644"/>
      <c r="V28" s="644"/>
      <c r="W28" s="644"/>
      <c r="X28" s="644"/>
      <c r="Y28" s="645"/>
      <c r="Z28" s="703" t="s">
        <v>173</v>
      </c>
      <c r="AA28" s="703"/>
      <c r="AB28" s="703"/>
      <c r="AC28" s="703"/>
      <c r="AD28" s="704" t="s">
        <v>173</v>
      </c>
      <c r="AE28" s="704"/>
      <c r="AF28" s="704"/>
      <c r="AG28" s="704"/>
      <c r="AH28" s="704"/>
      <c r="AI28" s="704"/>
      <c r="AJ28" s="704"/>
      <c r="AK28" s="704"/>
      <c r="AL28" s="646" t="s">
        <v>173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317886</v>
      </c>
      <c r="CS28" s="644"/>
      <c r="CT28" s="644"/>
      <c r="CU28" s="644"/>
      <c r="CV28" s="644"/>
      <c r="CW28" s="644"/>
      <c r="CX28" s="644"/>
      <c r="CY28" s="645"/>
      <c r="CZ28" s="646">
        <v>9.1</v>
      </c>
      <c r="DA28" s="675"/>
      <c r="DB28" s="675"/>
      <c r="DC28" s="676"/>
      <c r="DD28" s="649">
        <v>252268</v>
      </c>
      <c r="DE28" s="644"/>
      <c r="DF28" s="644"/>
      <c r="DG28" s="644"/>
      <c r="DH28" s="644"/>
      <c r="DI28" s="644"/>
      <c r="DJ28" s="644"/>
      <c r="DK28" s="645"/>
      <c r="DL28" s="649">
        <v>252268</v>
      </c>
      <c r="DM28" s="644"/>
      <c r="DN28" s="644"/>
      <c r="DO28" s="644"/>
      <c r="DP28" s="644"/>
      <c r="DQ28" s="644"/>
      <c r="DR28" s="644"/>
      <c r="DS28" s="644"/>
      <c r="DT28" s="644"/>
      <c r="DU28" s="644"/>
      <c r="DV28" s="645"/>
      <c r="DW28" s="646">
        <v>12.1</v>
      </c>
      <c r="DX28" s="675"/>
      <c r="DY28" s="675"/>
      <c r="DZ28" s="675"/>
      <c r="EA28" s="675"/>
      <c r="EB28" s="675"/>
      <c r="EC28" s="677"/>
    </row>
    <row r="29" spans="2:133" ht="11.25" customHeight="1" x14ac:dyDescent="0.15">
      <c r="B29" s="638" t="s">
        <v>298</v>
      </c>
      <c r="C29" s="639"/>
      <c r="D29" s="639"/>
      <c r="E29" s="639"/>
      <c r="F29" s="639"/>
      <c r="G29" s="639"/>
      <c r="H29" s="639"/>
      <c r="I29" s="639"/>
      <c r="J29" s="639"/>
      <c r="K29" s="639"/>
      <c r="L29" s="639"/>
      <c r="M29" s="639"/>
      <c r="N29" s="639"/>
      <c r="O29" s="639"/>
      <c r="P29" s="639"/>
      <c r="Q29" s="640"/>
      <c r="R29" s="641">
        <v>232693</v>
      </c>
      <c r="S29" s="644"/>
      <c r="T29" s="644"/>
      <c r="U29" s="644"/>
      <c r="V29" s="644"/>
      <c r="W29" s="644"/>
      <c r="X29" s="644"/>
      <c r="Y29" s="645"/>
      <c r="Z29" s="703">
        <v>6.4</v>
      </c>
      <c r="AA29" s="703"/>
      <c r="AB29" s="703"/>
      <c r="AC29" s="703"/>
      <c r="AD29" s="704" t="s">
        <v>173</v>
      </c>
      <c r="AE29" s="704"/>
      <c r="AF29" s="704"/>
      <c r="AG29" s="704"/>
      <c r="AH29" s="704"/>
      <c r="AI29" s="704"/>
      <c r="AJ29" s="704"/>
      <c r="AK29" s="704"/>
      <c r="AL29" s="646" t="s">
        <v>129</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62</v>
      </c>
      <c r="CG29" s="682"/>
      <c r="CH29" s="682"/>
      <c r="CI29" s="682"/>
      <c r="CJ29" s="682"/>
      <c r="CK29" s="682"/>
      <c r="CL29" s="682"/>
      <c r="CM29" s="682"/>
      <c r="CN29" s="682"/>
      <c r="CO29" s="682"/>
      <c r="CP29" s="682"/>
      <c r="CQ29" s="683"/>
      <c r="CR29" s="641">
        <v>317886</v>
      </c>
      <c r="CS29" s="642"/>
      <c r="CT29" s="642"/>
      <c r="CU29" s="642"/>
      <c r="CV29" s="642"/>
      <c r="CW29" s="642"/>
      <c r="CX29" s="642"/>
      <c r="CY29" s="643"/>
      <c r="CZ29" s="646">
        <v>9.1</v>
      </c>
      <c r="DA29" s="675"/>
      <c r="DB29" s="675"/>
      <c r="DC29" s="676"/>
      <c r="DD29" s="649">
        <v>252268</v>
      </c>
      <c r="DE29" s="642"/>
      <c r="DF29" s="642"/>
      <c r="DG29" s="642"/>
      <c r="DH29" s="642"/>
      <c r="DI29" s="642"/>
      <c r="DJ29" s="642"/>
      <c r="DK29" s="643"/>
      <c r="DL29" s="649">
        <v>252268</v>
      </c>
      <c r="DM29" s="642"/>
      <c r="DN29" s="642"/>
      <c r="DO29" s="642"/>
      <c r="DP29" s="642"/>
      <c r="DQ29" s="642"/>
      <c r="DR29" s="642"/>
      <c r="DS29" s="642"/>
      <c r="DT29" s="642"/>
      <c r="DU29" s="642"/>
      <c r="DV29" s="643"/>
      <c r="DW29" s="646">
        <v>12.1</v>
      </c>
      <c r="DX29" s="675"/>
      <c r="DY29" s="675"/>
      <c r="DZ29" s="675"/>
      <c r="EA29" s="675"/>
      <c r="EB29" s="675"/>
      <c r="EC29" s="677"/>
    </row>
    <row r="30" spans="2:133" ht="11.25" customHeight="1" x14ac:dyDescent="0.15">
      <c r="B30" s="638" t="s">
        <v>302</v>
      </c>
      <c r="C30" s="639"/>
      <c r="D30" s="639"/>
      <c r="E30" s="639"/>
      <c r="F30" s="639"/>
      <c r="G30" s="639"/>
      <c r="H30" s="639"/>
      <c r="I30" s="639"/>
      <c r="J30" s="639"/>
      <c r="K30" s="639"/>
      <c r="L30" s="639"/>
      <c r="M30" s="639"/>
      <c r="N30" s="639"/>
      <c r="O30" s="639"/>
      <c r="P30" s="639"/>
      <c r="Q30" s="640"/>
      <c r="R30" s="641">
        <v>11362</v>
      </c>
      <c r="S30" s="644"/>
      <c r="T30" s="644"/>
      <c r="U30" s="644"/>
      <c r="V30" s="644"/>
      <c r="W30" s="644"/>
      <c r="X30" s="644"/>
      <c r="Y30" s="645"/>
      <c r="Z30" s="703">
        <v>0.3</v>
      </c>
      <c r="AA30" s="703"/>
      <c r="AB30" s="703"/>
      <c r="AC30" s="703"/>
      <c r="AD30" s="704" t="s">
        <v>173</v>
      </c>
      <c r="AE30" s="704"/>
      <c r="AF30" s="704"/>
      <c r="AG30" s="704"/>
      <c r="AH30" s="704"/>
      <c r="AI30" s="704"/>
      <c r="AJ30" s="704"/>
      <c r="AK30" s="704"/>
      <c r="AL30" s="646" t="s">
        <v>129</v>
      </c>
      <c r="AM30" s="647"/>
      <c r="AN30" s="647"/>
      <c r="AO30" s="705"/>
      <c r="AP30" s="731" t="s">
        <v>303</v>
      </c>
      <c r="AQ30" s="732"/>
      <c r="AR30" s="732"/>
      <c r="AS30" s="732"/>
      <c r="AT30" s="737" t="s">
        <v>304</v>
      </c>
      <c r="AU30" s="210"/>
      <c r="AV30" s="210"/>
      <c r="AW30" s="210"/>
      <c r="AX30" s="740" t="s">
        <v>181</v>
      </c>
      <c r="AY30" s="741"/>
      <c r="AZ30" s="741"/>
      <c r="BA30" s="741"/>
      <c r="BB30" s="741"/>
      <c r="BC30" s="741"/>
      <c r="BD30" s="741"/>
      <c r="BE30" s="741"/>
      <c r="BF30" s="742"/>
      <c r="BG30" s="721">
        <v>99.5</v>
      </c>
      <c r="BH30" s="722"/>
      <c r="BI30" s="722"/>
      <c r="BJ30" s="722"/>
      <c r="BK30" s="722"/>
      <c r="BL30" s="722"/>
      <c r="BM30" s="723">
        <v>98.8</v>
      </c>
      <c r="BN30" s="722"/>
      <c r="BO30" s="722"/>
      <c r="BP30" s="722"/>
      <c r="BQ30" s="724"/>
      <c r="BR30" s="721">
        <v>99.5</v>
      </c>
      <c r="BS30" s="722"/>
      <c r="BT30" s="722"/>
      <c r="BU30" s="722"/>
      <c r="BV30" s="722"/>
      <c r="BW30" s="722"/>
      <c r="BX30" s="723">
        <v>98.9</v>
      </c>
      <c r="BY30" s="722"/>
      <c r="BZ30" s="722"/>
      <c r="CA30" s="722"/>
      <c r="CB30" s="724"/>
      <c r="CD30" s="727"/>
      <c r="CE30" s="728"/>
      <c r="CF30" s="685" t="s">
        <v>305</v>
      </c>
      <c r="CG30" s="682"/>
      <c r="CH30" s="682"/>
      <c r="CI30" s="682"/>
      <c r="CJ30" s="682"/>
      <c r="CK30" s="682"/>
      <c r="CL30" s="682"/>
      <c r="CM30" s="682"/>
      <c r="CN30" s="682"/>
      <c r="CO30" s="682"/>
      <c r="CP30" s="682"/>
      <c r="CQ30" s="683"/>
      <c r="CR30" s="641">
        <v>287212</v>
      </c>
      <c r="CS30" s="644"/>
      <c r="CT30" s="644"/>
      <c r="CU30" s="644"/>
      <c r="CV30" s="644"/>
      <c r="CW30" s="644"/>
      <c r="CX30" s="644"/>
      <c r="CY30" s="645"/>
      <c r="CZ30" s="646">
        <v>8.1999999999999993</v>
      </c>
      <c r="DA30" s="675"/>
      <c r="DB30" s="675"/>
      <c r="DC30" s="676"/>
      <c r="DD30" s="649">
        <v>221594</v>
      </c>
      <c r="DE30" s="644"/>
      <c r="DF30" s="644"/>
      <c r="DG30" s="644"/>
      <c r="DH30" s="644"/>
      <c r="DI30" s="644"/>
      <c r="DJ30" s="644"/>
      <c r="DK30" s="645"/>
      <c r="DL30" s="649">
        <v>221594</v>
      </c>
      <c r="DM30" s="644"/>
      <c r="DN30" s="644"/>
      <c r="DO30" s="644"/>
      <c r="DP30" s="644"/>
      <c r="DQ30" s="644"/>
      <c r="DR30" s="644"/>
      <c r="DS30" s="644"/>
      <c r="DT30" s="644"/>
      <c r="DU30" s="644"/>
      <c r="DV30" s="645"/>
      <c r="DW30" s="646">
        <v>10.6</v>
      </c>
      <c r="DX30" s="675"/>
      <c r="DY30" s="675"/>
      <c r="DZ30" s="675"/>
      <c r="EA30" s="675"/>
      <c r="EB30" s="675"/>
      <c r="EC30" s="677"/>
    </row>
    <row r="31" spans="2:133" ht="11.25" customHeight="1" x14ac:dyDescent="0.15">
      <c r="B31" s="638" t="s">
        <v>306</v>
      </c>
      <c r="C31" s="639"/>
      <c r="D31" s="639"/>
      <c r="E31" s="639"/>
      <c r="F31" s="639"/>
      <c r="G31" s="639"/>
      <c r="H31" s="639"/>
      <c r="I31" s="639"/>
      <c r="J31" s="639"/>
      <c r="K31" s="639"/>
      <c r="L31" s="639"/>
      <c r="M31" s="639"/>
      <c r="N31" s="639"/>
      <c r="O31" s="639"/>
      <c r="P31" s="639"/>
      <c r="Q31" s="640"/>
      <c r="R31" s="641">
        <v>51334</v>
      </c>
      <c r="S31" s="644"/>
      <c r="T31" s="644"/>
      <c r="U31" s="644"/>
      <c r="V31" s="644"/>
      <c r="W31" s="644"/>
      <c r="X31" s="644"/>
      <c r="Y31" s="645"/>
      <c r="Z31" s="703">
        <v>1.4</v>
      </c>
      <c r="AA31" s="703"/>
      <c r="AB31" s="703"/>
      <c r="AC31" s="703"/>
      <c r="AD31" s="704" t="s">
        <v>129</v>
      </c>
      <c r="AE31" s="704"/>
      <c r="AF31" s="704"/>
      <c r="AG31" s="704"/>
      <c r="AH31" s="704"/>
      <c r="AI31" s="704"/>
      <c r="AJ31" s="704"/>
      <c r="AK31" s="704"/>
      <c r="AL31" s="646" t="s">
        <v>173</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99.5</v>
      </c>
      <c r="BH31" s="642"/>
      <c r="BI31" s="642"/>
      <c r="BJ31" s="642"/>
      <c r="BK31" s="642"/>
      <c r="BL31" s="642"/>
      <c r="BM31" s="647">
        <v>98.9</v>
      </c>
      <c r="BN31" s="720"/>
      <c r="BO31" s="720"/>
      <c r="BP31" s="720"/>
      <c r="BQ31" s="681"/>
      <c r="BR31" s="719">
        <v>99.5</v>
      </c>
      <c r="BS31" s="642"/>
      <c r="BT31" s="642"/>
      <c r="BU31" s="642"/>
      <c r="BV31" s="642"/>
      <c r="BW31" s="642"/>
      <c r="BX31" s="647">
        <v>98.9</v>
      </c>
      <c r="BY31" s="720"/>
      <c r="BZ31" s="720"/>
      <c r="CA31" s="720"/>
      <c r="CB31" s="681"/>
      <c r="CD31" s="727"/>
      <c r="CE31" s="728"/>
      <c r="CF31" s="685" t="s">
        <v>309</v>
      </c>
      <c r="CG31" s="682"/>
      <c r="CH31" s="682"/>
      <c r="CI31" s="682"/>
      <c r="CJ31" s="682"/>
      <c r="CK31" s="682"/>
      <c r="CL31" s="682"/>
      <c r="CM31" s="682"/>
      <c r="CN31" s="682"/>
      <c r="CO31" s="682"/>
      <c r="CP31" s="682"/>
      <c r="CQ31" s="683"/>
      <c r="CR31" s="641">
        <v>30674</v>
      </c>
      <c r="CS31" s="642"/>
      <c r="CT31" s="642"/>
      <c r="CU31" s="642"/>
      <c r="CV31" s="642"/>
      <c r="CW31" s="642"/>
      <c r="CX31" s="642"/>
      <c r="CY31" s="643"/>
      <c r="CZ31" s="646">
        <v>0.9</v>
      </c>
      <c r="DA31" s="675"/>
      <c r="DB31" s="675"/>
      <c r="DC31" s="676"/>
      <c r="DD31" s="649">
        <v>30674</v>
      </c>
      <c r="DE31" s="642"/>
      <c r="DF31" s="642"/>
      <c r="DG31" s="642"/>
      <c r="DH31" s="642"/>
      <c r="DI31" s="642"/>
      <c r="DJ31" s="642"/>
      <c r="DK31" s="643"/>
      <c r="DL31" s="649">
        <v>30674</v>
      </c>
      <c r="DM31" s="642"/>
      <c r="DN31" s="642"/>
      <c r="DO31" s="642"/>
      <c r="DP31" s="642"/>
      <c r="DQ31" s="642"/>
      <c r="DR31" s="642"/>
      <c r="DS31" s="642"/>
      <c r="DT31" s="642"/>
      <c r="DU31" s="642"/>
      <c r="DV31" s="643"/>
      <c r="DW31" s="646">
        <v>1.5</v>
      </c>
      <c r="DX31" s="675"/>
      <c r="DY31" s="675"/>
      <c r="DZ31" s="675"/>
      <c r="EA31" s="675"/>
      <c r="EB31" s="675"/>
      <c r="EC31" s="677"/>
    </row>
    <row r="32" spans="2:133" ht="11.25" customHeight="1" x14ac:dyDescent="0.15">
      <c r="B32" s="638" t="s">
        <v>310</v>
      </c>
      <c r="C32" s="639"/>
      <c r="D32" s="639"/>
      <c r="E32" s="639"/>
      <c r="F32" s="639"/>
      <c r="G32" s="639"/>
      <c r="H32" s="639"/>
      <c r="I32" s="639"/>
      <c r="J32" s="639"/>
      <c r="K32" s="639"/>
      <c r="L32" s="639"/>
      <c r="M32" s="639"/>
      <c r="N32" s="639"/>
      <c r="O32" s="639"/>
      <c r="P32" s="639"/>
      <c r="Q32" s="640"/>
      <c r="R32" s="641">
        <v>336917</v>
      </c>
      <c r="S32" s="644"/>
      <c r="T32" s="644"/>
      <c r="U32" s="644"/>
      <c r="V32" s="644"/>
      <c r="W32" s="644"/>
      <c r="X32" s="644"/>
      <c r="Y32" s="645"/>
      <c r="Z32" s="703">
        <v>9.3000000000000007</v>
      </c>
      <c r="AA32" s="703"/>
      <c r="AB32" s="703"/>
      <c r="AC32" s="703"/>
      <c r="AD32" s="704" t="s">
        <v>173</v>
      </c>
      <c r="AE32" s="704"/>
      <c r="AF32" s="704"/>
      <c r="AG32" s="704"/>
      <c r="AH32" s="704"/>
      <c r="AI32" s="704"/>
      <c r="AJ32" s="704"/>
      <c r="AK32" s="704"/>
      <c r="AL32" s="646" t="s">
        <v>129</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99.4</v>
      </c>
      <c r="BH32" s="657"/>
      <c r="BI32" s="657"/>
      <c r="BJ32" s="657"/>
      <c r="BK32" s="657"/>
      <c r="BL32" s="657"/>
      <c r="BM32" s="701">
        <v>98.5</v>
      </c>
      <c r="BN32" s="657"/>
      <c r="BO32" s="657"/>
      <c r="BP32" s="657"/>
      <c r="BQ32" s="694"/>
      <c r="BR32" s="718">
        <v>99.4</v>
      </c>
      <c r="BS32" s="657"/>
      <c r="BT32" s="657"/>
      <c r="BU32" s="657"/>
      <c r="BV32" s="657"/>
      <c r="BW32" s="657"/>
      <c r="BX32" s="701">
        <v>98.6</v>
      </c>
      <c r="BY32" s="657"/>
      <c r="BZ32" s="657"/>
      <c r="CA32" s="657"/>
      <c r="CB32" s="694"/>
      <c r="CD32" s="729"/>
      <c r="CE32" s="730"/>
      <c r="CF32" s="685" t="s">
        <v>312</v>
      </c>
      <c r="CG32" s="682"/>
      <c r="CH32" s="682"/>
      <c r="CI32" s="682"/>
      <c r="CJ32" s="682"/>
      <c r="CK32" s="682"/>
      <c r="CL32" s="682"/>
      <c r="CM32" s="682"/>
      <c r="CN32" s="682"/>
      <c r="CO32" s="682"/>
      <c r="CP32" s="682"/>
      <c r="CQ32" s="683"/>
      <c r="CR32" s="641" t="s">
        <v>229</v>
      </c>
      <c r="CS32" s="644"/>
      <c r="CT32" s="644"/>
      <c r="CU32" s="644"/>
      <c r="CV32" s="644"/>
      <c r="CW32" s="644"/>
      <c r="CX32" s="644"/>
      <c r="CY32" s="645"/>
      <c r="CZ32" s="646" t="s">
        <v>173</v>
      </c>
      <c r="DA32" s="675"/>
      <c r="DB32" s="675"/>
      <c r="DC32" s="676"/>
      <c r="DD32" s="649" t="s">
        <v>173</v>
      </c>
      <c r="DE32" s="644"/>
      <c r="DF32" s="644"/>
      <c r="DG32" s="644"/>
      <c r="DH32" s="644"/>
      <c r="DI32" s="644"/>
      <c r="DJ32" s="644"/>
      <c r="DK32" s="645"/>
      <c r="DL32" s="649" t="s">
        <v>129</v>
      </c>
      <c r="DM32" s="644"/>
      <c r="DN32" s="644"/>
      <c r="DO32" s="644"/>
      <c r="DP32" s="644"/>
      <c r="DQ32" s="644"/>
      <c r="DR32" s="644"/>
      <c r="DS32" s="644"/>
      <c r="DT32" s="644"/>
      <c r="DU32" s="644"/>
      <c r="DV32" s="645"/>
      <c r="DW32" s="646" t="s">
        <v>229</v>
      </c>
      <c r="DX32" s="675"/>
      <c r="DY32" s="675"/>
      <c r="DZ32" s="675"/>
      <c r="EA32" s="675"/>
      <c r="EB32" s="675"/>
      <c r="EC32" s="677"/>
    </row>
    <row r="33" spans="2:133" ht="11.25" customHeight="1" x14ac:dyDescent="0.15">
      <c r="B33" s="638" t="s">
        <v>313</v>
      </c>
      <c r="C33" s="639"/>
      <c r="D33" s="639"/>
      <c r="E33" s="639"/>
      <c r="F33" s="639"/>
      <c r="G33" s="639"/>
      <c r="H33" s="639"/>
      <c r="I33" s="639"/>
      <c r="J33" s="639"/>
      <c r="K33" s="639"/>
      <c r="L33" s="639"/>
      <c r="M33" s="639"/>
      <c r="N33" s="639"/>
      <c r="O33" s="639"/>
      <c r="P33" s="639"/>
      <c r="Q33" s="640"/>
      <c r="R33" s="641">
        <v>48626</v>
      </c>
      <c r="S33" s="644"/>
      <c r="T33" s="644"/>
      <c r="U33" s="644"/>
      <c r="V33" s="644"/>
      <c r="W33" s="644"/>
      <c r="X33" s="644"/>
      <c r="Y33" s="645"/>
      <c r="Z33" s="703">
        <v>1.3</v>
      </c>
      <c r="AA33" s="703"/>
      <c r="AB33" s="703"/>
      <c r="AC33" s="703"/>
      <c r="AD33" s="704" t="s">
        <v>129</v>
      </c>
      <c r="AE33" s="704"/>
      <c r="AF33" s="704"/>
      <c r="AG33" s="704"/>
      <c r="AH33" s="704"/>
      <c r="AI33" s="704"/>
      <c r="AJ33" s="704"/>
      <c r="AK33" s="704"/>
      <c r="AL33" s="646" t="s">
        <v>173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1816173</v>
      </c>
      <c r="CS33" s="642"/>
      <c r="CT33" s="642"/>
      <c r="CU33" s="642"/>
      <c r="CV33" s="642"/>
      <c r="CW33" s="642"/>
      <c r="CX33" s="642"/>
      <c r="CY33" s="643"/>
      <c r="CZ33" s="646">
        <v>51.9</v>
      </c>
      <c r="DA33" s="675"/>
      <c r="DB33" s="675"/>
      <c r="DC33" s="676"/>
      <c r="DD33" s="649">
        <v>1343689</v>
      </c>
      <c r="DE33" s="642"/>
      <c r="DF33" s="642"/>
      <c r="DG33" s="642"/>
      <c r="DH33" s="642"/>
      <c r="DI33" s="642"/>
      <c r="DJ33" s="642"/>
      <c r="DK33" s="643"/>
      <c r="DL33" s="649">
        <v>1178211</v>
      </c>
      <c r="DM33" s="642"/>
      <c r="DN33" s="642"/>
      <c r="DO33" s="642"/>
      <c r="DP33" s="642"/>
      <c r="DQ33" s="642"/>
      <c r="DR33" s="642"/>
      <c r="DS33" s="642"/>
      <c r="DT33" s="642"/>
      <c r="DU33" s="642"/>
      <c r="DV33" s="643"/>
      <c r="DW33" s="646">
        <v>56.4</v>
      </c>
      <c r="DX33" s="675"/>
      <c r="DY33" s="675"/>
      <c r="DZ33" s="675"/>
      <c r="EA33" s="675"/>
      <c r="EB33" s="675"/>
      <c r="EC33" s="677"/>
    </row>
    <row r="34" spans="2:133" ht="11.25" customHeight="1" x14ac:dyDescent="0.15">
      <c r="B34" s="638" t="s">
        <v>315</v>
      </c>
      <c r="C34" s="639"/>
      <c r="D34" s="639"/>
      <c r="E34" s="639"/>
      <c r="F34" s="639"/>
      <c r="G34" s="639"/>
      <c r="H34" s="639"/>
      <c r="I34" s="639"/>
      <c r="J34" s="639"/>
      <c r="K34" s="639"/>
      <c r="L34" s="639"/>
      <c r="M34" s="639"/>
      <c r="N34" s="639"/>
      <c r="O34" s="639"/>
      <c r="P34" s="639"/>
      <c r="Q34" s="640"/>
      <c r="R34" s="641">
        <v>42901</v>
      </c>
      <c r="S34" s="644"/>
      <c r="T34" s="644"/>
      <c r="U34" s="644"/>
      <c r="V34" s="644"/>
      <c r="W34" s="644"/>
      <c r="X34" s="644"/>
      <c r="Y34" s="645"/>
      <c r="Z34" s="703">
        <v>1.2</v>
      </c>
      <c r="AA34" s="703"/>
      <c r="AB34" s="703"/>
      <c r="AC34" s="703"/>
      <c r="AD34" s="704">
        <v>1636</v>
      </c>
      <c r="AE34" s="704"/>
      <c r="AF34" s="704"/>
      <c r="AG34" s="704"/>
      <c r="AH34" s="704"/>
      <c r="AI34" s="704"/>
      <c r="AJ34" s="704"/>
      <c r="AK34" s="704"/>
      <c r="AL34" s="646">
        <v>0.1</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666830</v>
      </c>
      <c r="CS34" s="644"/>
      <c r="CT34" s="644"/>
      <c r="CU34" s="644"/>
      <c r="CV34" s="644"/>
      <c r="CW34" s="644"/>
      <c r="CX34" s="644"/>
      <c r="CY34" s="645"/>
      <c r="CZ34" s="646">
        <v>19.100000000000001</v>
      </c>
      <c r="DA34" s="675"/>
      <c r="DB34" s="675"/>
      <c r="DC34" s="676"/>
      <c r="DD34" s="649">
        <v>434367</v>
      </c>
      <c r="DE34" s="644"/>
      <c r="DF34" s="644"/>
      <c r="DG34" s="644"/>
      <c r="DH34" s="644"/>
      <c r="DI34" s="644"/>
      <c r="DJ34" s="644"/>
      <c r="DK34" s="645"/>
      <c r="DL34" s="649">
        <v>366146</v>
      </c>
      <c r="DM34" s="644"/>
      <c r="DN34" s="644"/>
      <c r="DO34" s="644"/>
      <c r="DP34" s="644"/>
      <c r="DQ34" s="644"/>
      <c r="DR34" s="644"/>
      <c r="DS34" s="644"/>
      <c r="DT34" s="644"/>
      <c r="DU34" s="644"/>
      <c r="DV34" s="645"/>
      <c r="DW34" s="646">
        <v>17.5</v>
      </c>
      <c r="DX34" s="675"/>
      <c r="DY34" s="675"/>
      <c r="DZ34" s="675"/>
      <c r="EA34" s="675"/>
      <c r="EB34" s="675"/>
      <c r="EC34" s="677"/>
    </row>
    <row r="35" spans="2:133" ht="11.25" customHeight="1" x14ac:dyDescent="0.15">
      <c r="B35" s="638" t="s">
        <v>319</v>
      </c>
      <c r="C35" s="639"/>
      <c r="D35" s="639"/>
      <c r="E35" s="639"/>
      <c r="F35" s="639"/>
      <c r="G35" s="639"/>
      <c r="H35" s="639"/>
      <c r="I35" s="639"/>
      <c r="J35" s="639"/>
      <c r="K35" s="639"/>
      <c r="L35" s="639"/>
      <c r="M35" s="639"/>
      <c r="N35" s="639"/>
      <c r="O35" s="639"/>
      <c r="P35" s="639"/>
      <c r="Q35" s="640"/>
      <c r="R35" s="641">
        <v>222498</v>
      </c>
      <c r="S35" s="644"/>
      <c r="T35" s="644"/>
      <c r="U35" s="644"/>
      <c r="V35" s="644"/>
      <c r="W35" s="644"/>
      <c r="X35" s="644"/>
      <c r="Y35" s="645"/>
      <c r="Z35" s="703">
        <v>6.1</v>
      </c>
      <c r="AA35" s="703"/>
      <c r="AB35" s="703"/>
      <c r="AC35" s="703"/>
      <c r="AD35" s="704" t="s">
        <v>229</v>
      </c>
      <c r="AE35" s="704"/>
      <c r="AF35" s="704"/>
      <c r="AG35" s="704"/>
      <c r="AH35" s="704"/>
      <c r="AI35" s="704"/>
      <c r="AJ35" s="704"/>
      <c r="AK35" s="704"/>
      <c r="AL35" s="646" t="s">
        <v>229</v>
      </c>
      <c r="AM35" s="647"/>
      <c r="AN35" s="647"/>
      <c r="AO35" s="705"/>
      <c r="AP35" s="214"/>
      <c r="AQ35" s="709" t="s">
        <v>320</v>
      </c>
      <c r="AR35" s="710"/>
      <c r="AS35" s="710"/>
      <c r="AT35" s="710"/>
      <c r="AU35" s="710"/>
      <c r="AV35" s="710"/>
      <c r="AW35" s="710"/>
      <c r="AX35" s="710"/>
      <c r="AY35" s="711"/>
      <c r="AZ35" s="706">
        <v>338189</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34382</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142729</v>
      </c>
      <c r="CS35" s="642"/>
      <c r="CT35" s="642"/>
      <c r="CU35" s="642"/>
      <c r="CV35" s="642"/>
      <c r="CW35" s="642"/>
      <c r="CX35" s="642"/>
      <c r="CY35" s="643"/>
      <c r="CZ35" s="646">
        <v>4.0999999999999996</v>
      </c>
      <c r="DA35" s="675"/>
      <c r="DB35" s="675"/>
      <c r="DC35" s="676"/>
      <c r="DD35" s="649">
        <v>101256</v>
      </c>
      <c r="DE35" s="642"/>
      <c r="DF35" s="642"/>
      <c r="DG35" s="642"/>
      <c r="DH35" s="642"/>
      <c r="DI35" s="642"/>
      <c r="DJ35" s="642"/>
      <c r="DK35" s="643"/>
      <c r="DL35" s="649">
        <v>101256</v>
      </c>
      <c r="DM35" s="642"/>
      <c r="DN35" s="642"/>
      <c r="DO35" s="642"/>
      <c r="DP35" s="642"/>
      <c r="DQ35" s="642"/>
      <c r="DR35" s="642"/>
      <c r="DS35" s="642"/>
      <c r="DT35" s="642"/>
      <c r="DU35" s="642"/>
      <c r="DV35" s="643"/>
      <c r="DW35" s="646">
        <v>4.8</v>
      </c>
      <c r="DX35" s="675"/>
      <c r="DY35" s="675"/>
      <c r="DZ35" s="675"/>
      <c r="EA35" s="675"/>
      <c r="EB35" s="675"/>
      <c r="EC35" s="677"/>
    </row>
    <row r="36" spans="2:133" ht="11.25" customHeight="1" x14ac:dyDescent="0.15">
      <c r="B36" s="638" t="s">
        <v>323</v>
      </c>
      <c r="C36" s="639"/>
      <c r="D36" s="639"/>
      <c r="E36" s="639"/>
      <c r="F36" s="639"/>
      <c r="G36" s="639"/>
      <c r="H36" s="639"/>
      <c r="I36" s="639"/>
      <c r="J36" s="639"/>
      <c r="K36" s="639"/>
      <c r="L36" s="639"/>
      <c r="M36" s="639"/>
      <c r="N36" s="639"/>
      <c r="O36" s="639"/>
      <c r="P36" s="639"/>
      <c r="Q36" s="640"/>
      <c r="R36" s="641" t="s">
        <v>173</v>
      </c>
      <c r="S36" s="644"/>
      <c r="T36" s="644"/>
      <c r="U36" s="644"/>
      <c r="V36" s="644"/>
      <c r="W36" s="644"/>
      <c r="X36" s="644"/>
      <c r="Y36" s="645"/>
      <c r="Z36" s="703" t="s">
        <v>229</v>
      </c>
      <c r="AA36" s="703"/>
      <c r="AB36" s="703"/>
      <c r="AC36" s="703"/>
      <c r="AD36" s="704" t="s">
        <v>173</v>
      </c>
      <c r="AE36" s="704"/>
      <c r="AF36" s="704"/>
      <c r="AG36" s="704"/>
      <c r="AH36" s="704"/>
      <c r="AI36" s="704"/>
      <c r="AJ36" s="704"/>
      <c r="AK36" s="704"/>
      <c r="AL36" s="646" t="s">
        <v>173</v>
      </c>
      <c r="AM36" s="647"/>
      <c r="AN36" s="647"/>
      <c r="AO36" s="705"/>
      <c r="AQ36" s="678" t="s">
        <v>324</v>
      </c>
      <c r="AR36" s="679"/>
      <c r="AS36" s="679"/>
      <c r="AT36" s="679"/>
      <c r="AU36" s="679"/>
      <c r="AV36" s="679"/>
      <c r="AW36" s="679"/>
      <c r="AX36" s="679"/>
      <c r="AY36" s="680"/>
      <c r="AZ36" s="641">
        <v>87427</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29897</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678669</v>
      </c>
      <c r="CS36" s="644"/>
      <c r="CT36" s="644"/>
      <c r="CU36" s="644"/>
      <c r="CV36" s="644"/>
      <c r="CW36" s="644"/>
      <c r="CX36" s="644"/>
      <c r="CY36" s="645"/>
      <c r="CZ36" s="646">
        <v>19.399999999999999</v>
      </c>
      <c r="DA36" s="675"/>
      <c r="DB36" s="675"/>
      <c r="DC36" s="676"/>
      <c r="DD36" s="649">
        <v>554857</v>
      </c>
      <c r="DE36" s="644"/>
      <c r="DF36" s="644"/>
      <c r="DG36" s="644"/>
      <c r="DH36" s="644"/>
      <c r="DI36" s="644"/>
      <c r="DJ36" s="644"/>
      <c r="DK36" s="645"/>
      <c r="DL36" s="649">
        <v>466741</v>
      </c>
      <c r="DM36" s="644"/>
      <c r="DN36" s="644"/>
      <c r="DO36" s="644"/>
      <c r="DP36" s="644"/>
      <c r="DQ36" s="644"/>
      <c r="DR36" s="644"/>
      <c r="DS36" s="644"/>
      <c r="DT36" s="644"/>
      <c r="DU36" s="644"/>
      <c r="DV36" s="645"/>
      <c r="DW36" s="646">
        <v>22.3</v>
      </c>
      <c r="DX36" s="675"/>
      <c r="DY36" s="675"/>
      <c r="DZ36" s="675"/>
      <c r="EA36" s="675"/>
      <c r="EB36" s="675"/>
      <c r="EC36" s="677"/>
    </row>
    <row r="37" spans="2:133" ht="11.25" customHeight="1" x14ac:dyDescent="0.15">
      <c r="B37" s="638" t="s">
        <v>327</v>
      </c>
      <c r="C37" s="639"/>
      <c r="D37" s="639"/>
      <c r="E37" s="639"/>
      <c r="F37" s="639"/>
      <c r="G37" s="639"/>
      <c r="H37" s="639"/>
      <c r="I37" s="639"/>
      <c r="J37" s="639"/>
      <c r="K37" s="639"/>
      <c r="L37" s="639"/>
      <c r="M37" s="639"/>
      <c r="N37" s="639"/>
      <c r="O37" s="639"/>
      <c r="P37" s="639"/>
      <c r="Q37" s="640"/>
      <c r="R37" s="641">
        <v>79098</v>
      </c>
      <c r="S37" s="644"/>
      <c r="T37" s="644"/>
      <c r="U37" s="644"/>
      <c r="V37" s="644"/>
      <c r="W37" s="644"/>
      <c r="X37" s="644"/>
      <c r="Y37" s="645"/>
      <c r="Z37" s="703">
        <v>2.2000000000000002</v>
      </c>
      <c r="AA37" s="703"/>
      <c r="AB37" s="703"/>
      <c r="AC37" s="703"/>
      <c r="AD37" s="704" t="s">
        <v>173</v>
      </c>
      <c r="AE37" s="704"/>
      <c r="AF37" s="704"/>
      <c r="AG37" s="704"/>
      <c r="AH37" s="704"/>
      <c r="AI37" s="704"/>
      <c r="AJ37" s="704"/>
      <c r="AK37" s="704"/>
      <c r="AL37" s="646" t="s">
        <v>229</v>
      </c>
      <c r="AM37" s="647"/>
      <c r="AN37" s="647"/>
      <c r="AO37" s="705"/>
      <c r="AQ37" s="678" t="s">
        <v>328</v>
      </c>
      <c r="AR37" s="679"/>
      <c r="AS37" s="679"/>
      <c r="AT37" s="679"/>
      <c r="AU37" s="679"/>
      <c r="AV37" s="679"/>
      <c r="AW37" s="679"/>
      <c r="AX37" s="679"/>
      <c r="AY37" s="680"/>
      <c r="AZ37" s="641">
        <v>78784</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497</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308556</v>
      </c>
      <c r="CS37" s="642"/>
      <c r="CT37" s="642"/>
      <c r="CU37" s="642"/>
      <c r="CV37" s="642"/>
      <c r="CW37" s="642"/>
      <c r="CX37" s="642"/>
      <c r="CY37" s="643"/>
      <c r="CZ37" s="646">
        <v>8.8000000000000007</v>
      </c>
      <c r="DA37" s="675"/>
      <c r="DB37" s="675"/>
      <c r="DC37" s="676"/>
      <c r="DD37" s="649">
        <v>308556</v>
      </c>
      <c r="DE37" s="642"/>
      <c r="DF37" s="642"/>
      <c r="DG37" s="642"/>
      <c r="DH37" s="642"/>
      <c r="DI37" s="642"/>
      <c r="DJ37" s="642"/>
      <c r="DK37" s="643"/>
      <c r="DL37" s="649">
        <v>308556</v>
      </c>
      <c r="DM37" s="642"/>
      <c r="DN37" s="642"/>
      <c r="DO37" s="642"/>
      <c r="DP37" s="642"/>
      <c r="DQ37" s="642"/>
      <c r="DR37" s="642"/>
      <c r="DS37" s="642"/>
      <c r="DT37" s="642"/>
      <c r="DU37" s="642"/>
      <c r="DV37" s="643"/>
      <c r="DW37" s="646">
        <v>14.8</v>
      </c>
      <c r="DX37" s="675"/>
      <c r="DY37" s="675"/>
      <c r="DZ37" s="675"/>
      <c r="EA37" s="675"/>
      <c r="EB37" s="675"/>
      <c r="EC37" s="677"/>
    </row>
    <row r="38" spans="2:133" ht="11.25" customHeight="1" x14ac:dyDescent="0.15">
      <c r="B38" s="653" t="s">
        <v>331</v>
      </c>
      <c r="C38" s="654"/>
      <c r="D38" s="654"/>
      <c r="E38" s="654"/>
      <c r="F38" s="654"/>
      <c r="G38" s="654"/>
      <c r="H38" s="654"/>
      <c r="I38" s="654"/>
      <c r="J38" s="654"/>
      <c r="K38" s="654"/>
      <c r="L38" s="654"/>
      <c r="M38" s="654"/>
      <c r="N38" s="654"/>
      <c r="O38" s="654"/>
      <c r="P38" s="654"/>
      <c r="Q38" s="655"/>
      <c r="R38" s="656">
        <v>3633764</v>
      </c>
      <c r="S38" s="693"/>
      <c r="T38" s="693"/>
      <c r="U38" s="693"/>
      <c r="V38" s="693"/>
      <c r="W38" s="693"/>
      <c r="X38" s="693"/>
      <c r="Y38" s="698"/>
      <c r="Z38" s="699">
        <v>100</v>
      </c>
      <c r="AA38" s="699"/>
      <c r="AB38" s="699"/>
      <c r="AC38" s="699"/>
      <c r="AD38" s="700">
        <v>2011274</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t="s">
        <v>129</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795</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259405</v>
      </c>
      <c r="CS38" s="644"/>
      <c r="CT38" s="644"/>
      <c r="CU38" s="644"/>
      <c r="CV38" s="644"/>
      <c r="CW38" s="644"/>
      <c r="CX38" s="644"/>
      <c r="CY38" s="645"/>
      <c r="CZ38" s="646">
        <v>7.4</v>
      </c>
      <c r="DA38" s="675"/>
      <c r="DB38" s="675"/>
      <c r="DC38" s="676"/>
      <c r="DD38" s="649">
        <v>229703</v>
      </c>
      <c r="DE38" s="644"/>
      <c r="DF38" s="644"/>
      <c r="DG38" s="644"/>
      <c r="DH38" s="644"/>
      <c r="DI38" s="644"/>
      <c r="DJ38" s="644"/>
      <c r="DK38" s="645"/>
      <c r="DL38" s="649">
        <v>222068</v>
      </c>
      <c r="DM38" s="644"/>
      <c r="DN38" s="644"/>
      <c r="DO38" s="644"/>
      <c r="DP38" s="644"/>
      <c r="DQ38" s="644"/>
      <c r="DR38" s="644"/>
      <c r="DS38" s="644"/>
      <c r="DT38" s="644"/>
      <c r="DU38" s="644"/>
      <c r="DV38" s="645"/>
      <c r="DW38" s="646">
        <v>10.6</v>
      </c>
      <c r="DX38" s="675"/>
      <c r="DY38" s="675"/>
      <c r="DZ38" s="675"/>
      <c r="EA38" s="675"/>
      <c r="EB38" s="675"/>
      <c r="EC38" s="677"/>
    </row>
    <row r="39" spans="2:133" ht="11.25" customHeight="1" x14ac:dyDescent="0.15">
      <c r="AQ39" s="678" t="s">
        <v>335</v>
      </c>
      <c r="AR39" s="679"/>
      <c r="AS39" s="679"/>
      <c r="AT39" s="679"/>
      <c r="AU39" s="679"/>
      <c r="AV39" s="679"/>
      <c r="AW39" s="679"/>
      <c r="AX39" s="679"/>
      <c r="AY39" s="680"/>
      <c r="AZ39" s="641" t="s">
        <v>173</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112</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45040</v>
      </c>
      <c r="CS39" s="642"/>
      <c r="CT39" s="642"/>
      <c r="CU39" s="642"/>
      <c r="CV39" s="642"/>
      <c r="CW39" s="642"/>
      <c r="CX39" s="642"/>
      <c r="CY39" s="643"/>
      <c r="CZ39" s="646">
        <v>1.3</v>
      </c>
      <c r="DA39" s="675"/>
      <c r="DB39" s="675"/>
      <c r="DC39" s="676"/>
      <c r="DD39" s="649">
        <v>6</v>
      </c>
      <c r="DE39" s="642"/>
      <c r="DF39" s="642"/>
      <c r="DG39" s="642"/>
      <c r="DH39" s="642"/>
      <c r="DI39" s="642"/>
      <c r="DJ39" s="642"/>
      <c r="DK39" s="643"/>
      <c r="DL39" s="649" t="s">
        <v>229</v>
      </c>
      <c r="DM39" s="642"/>
      <c r="DN39" s="642"/>
      <c r="DO39" s="642"/>
      <c r="DP39" s="642"/>
      <c r="DQ39" s="642"/>
      <c r="DR39" s="642"/>
      <c r="DS39" s="642"/>
      <c r="DT39" s="642"/>
      <c r="DU39" s="642"/>
      <c r="DV39" s="643"/>
      <c r="DW39" s="646" t="s">
        <v>229</v>
      </c>
      <c r="DX39" s="675"/>
      <c r="DY39" s="675"/>
      <c r="DZ39" s="675"/>
      <c r="EA39" s="675"/>
      <c r="EB39" s="675"/>
      <c r="EC39" s="677"/>
    </row>
    <row r="40" spans="2:133" ht="11.25" customHeight="1" x14ac:dyDescent="0.15">
      <c r="AQ40" s="678" t="s">
        <v>339</v>
      </c>
      <c r="AR40" s="679"/>
      <c r="AS40" s="679"/>
      <c r="AT40" s="679"/>
      <c r="AU40" s="679"/>
      <c r="AV40" s="679"/>
      <c r="AW40" s="679"/>
      <c r="AX40" s="679"/>
      <c r="AY40" s="680"/>
      <c r="AZ40" s="641">
        <v>57668</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113</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23500</v>
      </c>
      <c r="CS40" s="644"/>
      <c r="CT40" s="644"/>
      <c r="CU40" s="644"/>
      <c r="CV40" s="644"/>
      <c r="CW40" s="644"/>
      <c r="CX40" s="644"/>
      <c r="CY40" s="645"/>
      <c r="CZ40" s="646">
        <v>0.7</v>
      </c>
      <c r="DA40" s="675"/>
      <c r="DB40" s="675"/>
      <c r="DC40" s="676"/>
      <c r="DD40" s="649">
        <v>23500</v>
      </c>
      <c r="DE40" s="644"/>
      <c r="DF40" s="644"/>
      <c r="DG40" s="644"/>
      <c r="DH40" s="644"/>
      <c r="DI40" s="644"/>
      <c r="DJ40" s="644"/>
      <c r="DK40" s="645"/>
      <c r="DL40" s="649">
        <v>22000</v>
      </c>
      <c r="DM40" s="644"/>
      <c r="DN40" s="644"/>
      <c r="DO40" s="644"/>
      <c r="DP40" s="644"/>
      <c r="DQ40" s="644"/>
      <c r="DR40" s="644"/>
      <c r="DS40" s="644"/>
      <c r="DT40" s="644"/>
      <c r="DU40" s="644"/>
      <c r="DV40" s="645"/>
      <c r="DW40" s="646">
        <v>1.1000000000000001</v>
      </c>
      <c r="DX40" s="675"/>
      <c r="DY40" s="675"/>
      <c r="DZ40" s="675"/>
      <c r="EA40" s="675"/>
      <c r="EB40" s="675"/>
      <c r="EC40" s="677"/>
    </row>
    <row r="41" spans="2:133" ht="11.25" customHeight="1" x14ac:dyDescent="0.15">
      <c r="AQ41" s="690" t="s">
        <v>342</v>
      </c>
      <c r="AR41" s="691"/>
      <c r="AS41" s="691"/>
      <c r="AT41" s="691"/>
      <c r="AU41" s="691"/>
      <c r="AV41" s="691"/>
      <c r="AW41" s="691"/>
      <c r="AX41" s="691"/>
      <c r="AY41" s="692"/>
      <c r="AZ41" s="656">
        <v>114310</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340</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173</v>
      </c>
      <c r="CS41" s="642"/>
      <c r="CT41" s="642"/>
      <c r="CU41" s="642"/>
      <c r="CV41" s="642"/>
      <c r="CW41" s="642"/>
      <c r="CX41" s="642"/>
      <c r="CY41" s="643"/>
      <c r="CZ41" s="646" t="s">
        <v>173</v>
      </c>
      <c r="DA41" s="675"/>
      <c r="DB41" s="675"/>
      <c r="DC41" s="676"/>
      <c r="DD41" s="649" t="s">
        <v>173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539177</v>
      </c>
      <c r="CS42" s="644"/>
      <c r="CT42" s="644"/>
      <c r="CU42" s="644"/>
      <c r="CV42" s="644"/>
      <c r="CW42" s="644"/>
      <c r="CX42" s="644"/>
      <c r="CY42" s="645"/>
      <c r="CZ42" s="646">
        <v>15.4</v>
      </c>
      <c r="DA42" s="647"/>
      <c r="DB42" s="647"/>
      <c r="DC42" s="648"/>
      <c r="DD42" s="649">
        <v>241153</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t="s">
        <v>229</v>
      </c>
      <c r="CS43" s="642"/>
      <c r="CT43" s="642"/>
      <c r="CU43" s="642"/>
      <c r="CV43" s="642"/>
      <c r="CW43" s="642"/>
      <c r="CX43" s="642"/>
      <c r="CY43" s="643"/>
      <c r="CZ43" s="646" t="s">
        <v>173</v>
      </c>
      <c r="DA43" s="675"/>
      <c r="DB43" s="675"/>
      <c r="DC43" s="676"/>
      <c r="DD43" s="649" t="s">
        <v>173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349</v>
      </c>
      <c r="CD44" s="669" t="s">
        <v>301</v>
      </c>
      <c r="CE44" s="670"/>
      <c r="CF44" s="638" t="s">
        <v>350</v>
      </c>
      <c r="CG44" s="639"/>
      <c r="CH44" s="639"/>
      <c r="CI44" s="639"/>
      <c r="CJ44" s="639"/>
      <c r="CK44" s="639"/>
      <c r="CL44" s="639"/>
      <c r="CM44" s="639"/>
      <c r="CN44" s="639"/>
      <c r="CO44" s="639"/>
      <c r="CP44" s="639"/>
      <c r="CQ44" s="640"/>
      <c r="CR44" s="641">
        <v>431047</v>
      </c>
      <c r="CS44" s="644"/>
      <c r="CT44" s="644"/>
      <c r="CU44" s="644"/>
      <c r="CV44" s="644"/>
      <c r="CW44" s="644"/>
      <c r="CX44" s="644"/>
      <c r="CY44" s="645"/>
      <c r="CZ44" s="646">
        <v>12.3</v>
      </c>
      <c r="DA44" s="647"/>
      <c r="DB44" s="647"/>
      <c r="DC44" s="648"/>
      <c r="DD44" s="649">
        <v>221770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351</v>
      </c>
      <c r="CG45" s="639"/>
      <c r="CH45" s="639"/>
      <c r="CI45" s="639"/>
      <c r="CJ45" s="639"/>
      <c r="CK45" s="639"/>
      <c r="CL45" s="639"/>
      <c r="CM45" s="639"/>
      <c r="CN45" s="639"/>
      <c r="CO45" s="639"/>
      <c r="CP45" s="639"/>
      <c r="CQ45" s="640"/>
      <c r="CR45" s="641">
        <v>251669</v>
      </c>
      <c r="CS45" s="642"/>
      <c r="CT45" s="642"/>
      <c r="CU45" s="642"/>
      <c r="CV45" s="642"/>
      <c r="CW45" s="642"/>
      <c r="CX45" s="642"/>
      <c r="CY45" s="643"/>
      <c r="CZ45" s="646">
        <v>7.2</v>
      </c>
      <c r="DA45" s="675"/>
      <c r="DB45" s="675"/>
      <c r="DC45" s="676"/>
      <c r="DD45" s="649">
        <v>103751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352</v>
      </c>
      <c r="CG46" s="639"/>
      <c r="CH46" s="639"/>
      <c r="CI46" s="639"/>
      <c r="CJ46" s="639"/>
      <c r="CK46" s="639"/>
      <c r="CL46" s="639"/>
      <c r="CM46" s="639"/>
      <c r="CN46" s="639"/>
      <c r="CO46" s="639"/>
      <c r="CP46" s="639"/>
      <c r="CQ46" s="640"/>
      <c r="CR46" s="641">
        <v>179378</v>
      </c>
      <c r="CS46" s="644"/>
      <c r="CT46" s="644"/>
      <c r="CU46" s="644"/>
      <c r="CV46" s="644"/>
      <c r="CW46" s="644"/>
      <c r="CX46" s="644"/>
      <c r="CY46" s="645"/>
      <c r="CZ46" s="646">
        <v>5.0999999999999996</v>
      </c>
      <c r="DA46" s="647"/>
      <c r="DB46" s="647"/>
      <c r="DC46" s="648"/>
      <c r="DD46" s="649">
        <v>118019</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353</v>
      </c>
      <c r="CG47" s="639"/>
      <c r="CH47" s="639"/>
      <c r="CI47" s="639"/>
      <c r="CJ47" s="639"/>
      <c r="CK47" s="639"/>
      <c r="CL47" s="639"/>
      <c r="CM47" s="639"/>
      <c r="CN47" s="639"/>
      <c r="CO47" s="639"/>
      <c r="CP47" s="639"/>
      <c r="CQ47" s="640"/>
      <c r="CR47" s="641">
        <v>108130</v>
      </c>
      <c r="CS47" s="642"/>
      <c r="CT47" s="642"/>
      <c r="CU47" s="642"/>
      <c r="CV47" s="642"/>
      <c r="CW47" s="642"/>
      <c r="CX47" s="642"/>
      <c r="CY47" s="643"/>
      <c r="CZ47" s="646">
        <v>3.1</v>
      </c>
      <c r="DA47" s="675"/>
      <c r="DB47" s="675"/>
      <c r="DC47" s="676"/>
      <c r="DD47" s="649">
        <v>19383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354</v>
      </c>
      <c r="CG48" s="639"/>
      <c r="CH48" s="639"/>
      <c r="CI48" s="639"/>
      <c r="CJ48" s="639"/>
      <c r="CK48" s="639"/>
      <c r="CL48" s="639"/>
      <c r="CM48" s="639"/>
      <c r="CN48" s="639"/>
      <c r="CO48" s="639"/>
      <c r="CP48" s="639"/>
      <c r="CQ48" s="640"/>
      <c r="CR48" s="641" t="s">
        <v>229</v>
      </c>
      <c r="CS48" s="644"/>
      <c r="CT48" s="644"/>
      <c r="CU48" s="644"/>
      <c r="CV48" s="644"/>
      <c r="CW48" s="644"/>
      <c r="CX48" s="644"/>
      <c r="CY48" s="645"/>
      <c r="CZ48" s="646" t="s">
        <v>173</v>
      </c>
      <c r="DA48" s="647"/>
      <c r="DB48" s="647"/>
      <c r="DC48" s="648"/>
      <c r="DD48" s="649" t="s">
        <v>229</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355</v>
      </c>
      <c r="CE49" s="654"/>
      <c r="CF49" s="654"/>
      <c r="CG49" s="654"/>
      <c r="CH49" s="654"/>
      <c r="CI49" s="654"/>
      <c r="CJ49" s="654"/>
      <c r="CK49" s="654"/>
      <c r="CL49" s="654"/>
      <c r="CM49" s="654"/>
      <c r="CN49" s="654"/>
      <c r="CO49" s="654"/>
      <c r="CP49" s="654"/>
      <c r="CQ49" s="655"/>
      <c r="CR49" s="656">
        <v>3498708</v>
      </c>
      <c r="CS49" s="657"/>
      <c r="CT49" s="657"/>
      <c r="CU49" s="657"/>
      <c r="CV49" s="657"/>
      <c r="CW49" s="657"/>
      <c r="CX49" s="657"/>
      <c r="CY49" s="658"/>
      <c r="CZ49" s="659">
        <v>100</v>
      </c>
      <c r="DA49" s="660"/>
      <c r="DB49" s="660"/>
      <c r="DC49" s="661"/>
      <c r="DD49" s="662">
        <v>2497748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g3L0YGhtt/8R6Z/Ewx36yEoW2aEgJeg1+gZwpc+fJgNPpIHLYXGxiXXK7iaYBLvZdpdd2WlraQp4Ghq1SLezg==" saltValue="bvuCBDwDe80yfnJCr4DqX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F76" sqref="AF76:AJ76"/>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378</v>
      </c>
      <c r="C7" s="1120"/>
      <c r="D7" s="1120"/>
      <c r="E7" s="1120"/>
      <c r="F7" s="1120"/>
      <c r="G7" s="1120"/>
      <c r="H7" s="1120"/>
      <c r="I7" s="1120"/>
      <c r="J7" s="1120"/>
      <c r="K7" s="1120"/>
      <c r="L7" s="1120"/>
      <c r="M7" s="1120"/>
      <c r="N7" s="1120"/>
      <c r="O7" s="1120"/>
      <c r="P7" s="1121"/>
      <c r="Q7" s="1173">
        <v>3633</v>
      </c>
      <c r="R7" s="1174"/>
      <c r="S7" s="1174"/>
      <c r="T7" s="1174"/>
      <c r="U7" s="1174"/>
      <c r="V7" s="1174">
        <v>3498</v>
      </c>
      <c r="W7" s="1174"/>
      <c r="X7" s="1174"/>
      <c r="Y7" s="1174"/>
      <c r="Z7" s="1174"/>
      <c r="AA7" s="1174">
        <v>135</v>
      </c>
      <c r="AB7" s="1174"/>
      <c r="AC7" s="1174"/>
      <c r="AD7" s="1174"/>
      <c r="AE7" s="1175"/>
      <c r="AF7" s="1176">
        <v>135</v>
      </c>
      <c r="AG7" s="1177"/>
      <c r="AH7" s="1177"/>
      <c r="AI7" s="1177"/>
      <c r="AJ7" s="1178"/>
      <c r="AK7" s="1160" t="s">
        <v>565</v>
      </c>
      <c r="AL7" s="1161"/>
      <c r="AM7" s="1161"/>
      <c r="AN7" s="1161"/>
      <c r="AO7" s="1161"/>
      <c r="AP7" s="1161">
        <v>3482</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0"/>
      <c r="C8" s="1101"/>
      <c r="D8" s="1101"/>
      <c r="E8" s="1101"/>
      <c r="F8" s="1101"/>
      <c r="G8" s="1101"/>
      <c r="H8" s="1101"/>
      <c r="I8" s="1101"/>
      <c r="J8" s="1101"/>
      <c r="K8" s="1101"/>
      <c r="L8" s="1101"/>
      <c r="M8" s="1101"/>
      <c r="N8" s="1101"/>
      <c r="O8" s="1101"/>
      <c r="P8" s="1102"/>
      <c r="Q8" s="1112"/>
      <c r="R8" s="1113"/>
      <c r="S8" s="1113"/>
      <c r="T8" s="1113"/>
      <c r="U8" s="1113"/>
      <c r="V8" s="1113"/>
      <c r="W8" s="1113"/>
      <c r="X8" s="1113"/>
      <c r="Y8" s="1113"/>
      <c r="Z8" s="1113"/>
      <c r="AA8" s="1113"/>
      <c r="AB8" s="1113"/>
      <c r="AC8" s="1113"/>
      <c r="AD8" s="1113"/>
      <c r="AE8" s="1114"/>
      <c r="AF8" s="1106"/>
      <c r="AG8" s="1107"/>
      <c r="AH8" s="1107"/>
      <c r="AI8" s="1107"/>
      <c r="AJ8" s="1108"/>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0"/>
      <c r="C9" s="1101"/>
      <c r="D9" s="1101"/>
      <c r="E9" s="1101"/>
      <c r="F9" s="1101"/>
      <c r="G9" s="1101"/>
      <c r="H9" s="1101"/>
      <c r="I9" s="1101"/>
      <c r="J9" s="1101"/>
      <c r="K9" s="1101"/>
      <c r="L9" s="1101"/>
      <c r="M9" s="1101"/>
      <c r="N9" s="1101"/>
      <c r="O9" s="1101"/>
      <c r="P9" s="1102"/>
      <c r="Q9" s="1112"/>
      <c r="R9" s="1113"/>
      <c r="S9" s="1113"/>
      <c r="T9" s="1113"/>
      <c r="U9" s="1113"/>
      <c r="V9" s="1113"/>
      <c r="W9" s="1113"/>
      <c r="X9" s="1113"/>
      <c r="Y9" s="1113"/>
      <c r="Z9" s="1113"/>
      <c r="AA9" s="1113"/>
      <c r="AB9" s="1113"/>
      <c r="AC9" s="1113"/>
      <c r="AD9" s="1113"/>
      <c r="AE9" s="1114"/>
      <c r="AF9" s="1106"/>
      <c r="AG9" s="1107"/>
      <c r="AH9" s="1107"/>
      <c r="AI9" s="1107"/>
      <c r="AJ9" s="1108"/>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379</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380</v>
      </c>
      <c r="B23" s="1013" t="s">
        <v>381</v>
      </c>
      <c r="C23" s="1014"/>
      <c r="D23" s="1014"/>
      <c r="E23" s="1014"/>
      <c r="F23" s="1014"/>
      <c r="G23" s="1014"/>
      <c r="H23" s="1014"/>
      <c r="I23" s="1014"/>
      <c r="J23" s="1014"/>
      <c r="K23" s="1014"/>
      <c r="L23" s="1014"/>
      <c r="M23" s="1014"/>
      <c r="N23" s="1014"/>
      <c r="O23" s="1014"/>
      <c r="P23" s="1015"/>
      <c r="Q23" s="1137">
        <v>3633</v>
      </c>
      <c r="R23" s="1138"/>
      <c r="S23" s="1138"/>
      <c r="T23" s="1138"/>
      <c r="U23" s="1138"/>
      <c r="V23" s="1138">
        <v>3498</v>
      </c>
      <c r="W23" s="1138"/>
      <c r="X23" s="1138"/>
      <c r="Y23" s="1138"/>
      <c r="Z23" s="1138"/>
      <c r="AA23" s="1138">
        <v>135</v>
      </c>
      <c r="AB23" s="1138"/>
      <c r="AC23" s="1138"/>
      <c r="AD23" s="1138"/>
      <c r="AE23" s="1139"/>
      <c r="AF23" s="1140">
        <v>135</v>
      </c>
      <c r="AG23" s="1138"/>
      <c r="AH23" s="1138"/>
      <c r="AI23" s="1138"/>
      <c r="AJ23" s="1141"/>
      <c r="AK23" s="1142"/>
      <c r="AL23" s="1143"/>
      <c r="AM23" s="1143"/>
      <c r="AN23" s="1143"/>
      <c r="AO23" s="1143"/>
      <c r="AP23" s="1138">
        <v>3482</v>
      </c>
      <c r="AQ23" s="1138"/>
      <c r="AR23" s="1138"/>
      <c r="AS23" s="1138"/>
      <c r="AT23" s="1138"/>
      <c r="AU23" s="1144" t="s">
        <v>564</v>
      </c>
      <c r="AV23" s="1144"/>
      <c r="AW23" s="1144"/>
      <c r="AX23" s="1144"/>
      <c r="AY23" s="1145"/>
      <c r="AZ23" s="1134" t="s">
        <v>173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361</v>
      </c>
      <c r="B26" s="1065"/>
      <c r="C26" s="1065"/>
      <c r="D26" s="1065"/>
      <c r="E26" s="1065"/>
      <c r="F26" s="1065"/>
      <c r="G26" s="1065"/>
      <c r="H26" s="1065"/>
      <c r="I26" s="1065"/>
      <c r="J26" s="1065"/>
      <c r="K26" s="1065"/>
      <c r="L26" s="1065"/>
      <c r="M26" s="1065"/>
      <c r="N26" s="1065"/>
      <c r="O26" s="1065"/>
      <c r="P26" s="1066"/>
      <c r="Q26" s="1070" t="s">
        <v>384</v>
      </c>
      <c r="R26" s="1071"/>
      <c r="S26" s="1071"/>
      <c r="T26" s="1071"/>
      <c r="U26" s="1072"/>
      <c r="V26" s="1070" t="s">
        <v>385</v>
      </c>
      <c r="W26" s="1071"/>
      <c r="X26" s="1071"/>
      <c r="Y26" s="1071"/>
      <c r="Z26" s="1072"/>
      <c r="AA26" s="1070" t="s">
        <v>386</v>
      </c>
      <c r="AB26" s="1071"/>
      <c r="AC26" s="1071"/>
      <c r="AD26" s="1071"/>
      <c r="AE26" s="1071"/>
      <c r="AF26" s="1128" t="s">
        <v>387</v>
      </c>
      <c r="AG26" s="1077"/>
      <c r="AH26" s="1077"/>
      <c r="AI26" s="1077"/>
      <c r="AJ26" s="1129"/>
      <c r="AK26" s="1071" t="s">
        <v>388</v>
      </c>
      <c r="AL26" s="1071"/>
      <c r="AM26" s="1071"/>
      <c r="AN26" s="1071"/>
      <c r="AO26" s="1072"/>
      <c r="AP26" s="1070" t="s">
        <v>389</v>
      </c>
      <c r="AQ26" s="1071"/>
      <c r="AR26" s="1071"/>
      <c r="AS26" s="1071"/>
      <c r="AT26" s="1072"/>
      <c r="AU26" s="1070" t="s">
        <v>390</v>
      </c>
      <c r="AV26" s="1071"/>
      <c r="AW26" s="1071"/>
      <c r="AX26" s="1071"/>
      <c r="AY26" s="1072"/>
      <c r="AZ26" s="1070" t="s">
        <v>391</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392</v>
      </c>
      <c r="C28" s="1120"/>
      <c r="D28" s="1120"/>
      <c r="E28" s="1120"/>
      <c r="F28" s="1120"/>
      <c r="G28" s="1120"/>
      <c r="H28" s="1120"/>
      <c r="I28" s="1120"/>
      <c r="J28" s="1120"/>
      <c r="K28" s="1120"/>
      <c r="L28" s="1120"/>
      <c r="M28" s="1120"/>
      <c r="N28" s="1120"/>
      <c r="O28" s="1120"/>
      <c r="P28" s="1121"/>
      <c r="Q28" s="1122">
        <v>523</v>
      </c>
      <c r="R28" s="1123"/>
      <c r="S28" s="1123"/>
      <c r="T28" s="1123"/>
      <c r="U28" s="1123"/>
      <c r="V28" s="1123">
        <v>489</v>
      </c>
      <c r="W28" s="1123"/>
      <c r="X28" s="1123"/>
      <c r="Y28" s="1123"/>
      <c r="Z28" s="1123"/>
      <c r="AA28" s="1123">
        <v>34</v>
      </c>
      <c r="AB28" s="1123"/>
      <c r="AC28" s="1123"/>
      <c r="AD28" s="1123"/>
      <c r="AE28" s="1124"/>
      <c r="AF28" s="1125">
        <v>34</v>
      </c>
      <c r="AG28" s="1123"/>
      <c r="AH28" s="1123"/>
      <c r="AI28" s="1123"/>
      <c r="AJ28" s="1126"/>
      <c r="AK28" s="1127" t="s">
        <v>565</v>
      </c>
      <c r="AL28" s="1115"/>
      <c r="AM28" s="1115"/>
      <c r="AN28" s="1115"/>
      <c r="AO28" s="1115"/>
      <c r="AP28" s="1115" t="s">
        <v>498</v>
      </c>
      <c r="AQ28" s="1115"/>
      <c r="AR28" s="1115"/>
      <c r="AS28" s="1115"/>
      <c r="AT28" s="1115"/>
      <c r="AU28" s="1115" t="s">
        <v>498</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0" t="s">
        <v>393</v>
      </c>
      <c r="C29" s="1101"/>
      <c r="D29" s="1101"/>
      <c r="E29" s="1101"/>
      <c r="F29" s="1101"/>
      <c r="G29" s="1101"/>
      <c r="H29" s="1101"/>
      <c r="I29" s="1101"/>
      <c r="J29" s="1101"/>
      <c r="K29" s="1101"/>
      <c r="L29" s="1101"/>
      <c r="M29" s="1101"/>
      <c r="N29" s="1101"/>
      <c r="O29" s="1101"/>
      <c r="P29" s="1102"/>
      <c r="Q29" s="1112">
        <v>34</v>
      </c>
      <c r="R29" s="1113"/>
      <c r="S29" s="1113"/>
      <c r="T29" s="1113"/>
      <c r="U29" s="1113"/>
      <c r="V29" s="1113">
        <v>25</v>
      </c>
      <c r="W29" s="1113"/>
      <c r="X29" s="1113"/>
      <c r="Y29" s="1113"/>
      <c r="Z29" s="1113"/>
      <c r="AA29" s="1113">
        <v>9</v>
      </c>
      <c r="AB29" s="1113"/>
      <c r="AC29" s="1113"/>
      <c r="AD29" s="1113"/>
      <c r="AE29" s="1114"/>
      <c r="AF29" s="1106">
        <v>9</v>
      </c>
      <c r="AG29" s="1107"/>
      <c r="AH29" s="1107"/>
      <c r="AI29" s="1107"/>
      <c r="AJ29" s="1108"/>
      <c r="AK29" s="1049" t="s">
        <v>498</v>
      </c>
      <c r="AL29" s="1040"/>
      <c r="AM29" s="1040"/>
      <c r="AN29" s="1040"/>
      <c r="AO29" s="1040"/>
      <c r="AP29" s="1040" t="s">
        <v>498</v>
      </c>
      <c r="AQ29" s="1040"/>
      <c r="AR29" s="1040"/>
      <c r="AS29" s="1040"/>
      <c r="AT29" s="1040"/>
      <c r="AU29" s="1040" t="s">
        <v>498</v>
      </c>
      <c r="AV29" s="1040"/>
      <c r="AW29" s="1040"/>
      <c r="AX29" s="1040"/>
      <c r="AY29" s="1040"/>
      <c r="AZ29" s="1111"/>
      <c r="BA29" s="1111"/>
      <c r="BB29" s="1111"/>
      <c r="BC29" s="1111"/>
      <c r="BD29" s="1111"/>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0" t="s">
        <v>394</v>
      </c>
      <c r="C30" s="1101"/>
      <c r="D30" s="1101"/>
      <c r="E30" s="1101"/>
      <c r="F30" s="1101"/>
      <c r="G30" s="1101"/>
      <c r="H30" s="1101"/>
      <c r="I30" s="1101"/>
      <c r="J30" s="1101"/>
      <c r="K30" s="1101"/>
      <c r="L30" s="1101"/>
      <c r="M30" s="1101"/>
      <c r="N30" s="1101"/>
      <c r="O30" s="1101"/>
      <c r="P30" s="1102"/>
      <c r="Q30" s="1112">
        <v>517</v>
      </c>
      <c r="R30" s="1113"/>
      <c r="S30" s="1113"/>
      <c r="T30" s="1113"/>
      <c r="U30" s="1113"/>
      <c r="V30" s="1113">
        <v>515</v>
      </c>
      <c r="W30" s="1113"/>
      <c r="X30" s="1113"/>
      <c r="Y30" s="1113"/>
      <c r="Z30" s="1113"/>
      <c r="AA30" s="1113">
        <v>2</v>
      </c>
      <c r="AB30" s="1113"/>
      <c r="AC30" s="1113"/>
      <c r="AD30" s="1113"/>
      <c r="AE30" s="1114"/>
      <c r="AF30" s="1106">
        <v>2</v>
      </c>
      <c r="AG30" s="1107"/>
      <c r="AH30" s="1107"/>
      <c r="AI30" s="1107"/>
      <c r="AJ30" s="1108"/>
      <c r="AK30" s="1049" t="s">
        <v>498</v>
      </c>
      <c r="AL30" s="1040"/>
      <c r="AM30" s="1040"/>
      <c r="AN30" s="1040"/>
      <c r="AO30" s="1040"/>
      <c r="AP30" s="1040" t="s">
        <v>498</v>
      </c>
      <c r="AQ30" s="1040"/>
      <c r="AR30" s="1040"/>
      <c r="AS30" s="1040"/>
      <c r="AT30" s="1040"/>
      <c r="AU30" s="1040" t="s">
        <v>498</v>
      </c>
      <c r="AV30" s="1040"/>
      <c r="AW30" s="1040"/>
      <c r="AX30" s="1040"/>
      <c r="AY30" s="1040"/>
      <c r="AZ30" s="1111"/>
      <c r="BA30" s="1111"/>
      <c r="BB30" s="1111"/>
      <c r="BC30" s="1111"/>
      <c r="BD30" s="1111"/>
      <c r="BE30" s="1095"/>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0" t="s">
        <v>395</v>
      </c>
      <c r="C31" s="1101"/>
      <c r="D31" s="1101"/>
      <c r="E31" s="1101"/>
      <c r="F31" s="1101"/>
      <c r="G31" s="1101"/>
      <c r="H31" s="1101"/>
      <c r="I31" s="1101"/>
      <c r="J31" s="1101"/>
      <c r="K31" s="1101"/>
      <c r="L31" s="1101"/>
      <c r="M31" s="1101"/>
      <c r="N31" s="1101"/>
      <c r="O31" s="1101"/>
      <c r="P31" s="1102"/>
      <c r="Q31" s="1112">
        <v>50</v>
      </c>
      <c r="R31" s="1113"/>
      <c r="S31" s="1113"/>
      <c r="T31" s="1113"/>
      <c r="U31" s="1113"/>
      <c r="V31" s="1113">
        <v>50</v>
      </c>
      <c r="W31" s="1113"/>
      <c r="X31" s="1113"/>
      <c r="Y31" s="1113"/>
      <c r="Z31" s="1113"/>
      <c r="AA31" s="1113">
        <v>0</v>
      </c>
      <c r="AB31" s="1113"/>
      <c r="AC31" s="1113"/>
      <c r="AD31" s="1113"/>
      <c r="AE31" s="1114"/>
      <c r="AF31" s="1106" t="s">
        <v>396</v>
      </c>
      <c r="AG31" s="1107"/>
      <c r="AH31" s="1107"/>
      <c r="AI31" s="1107"/>
      <c r="AJ31" s="1108"/>
      <c r="AK31" s="1049" t="s">
        <v>498</v>
      </c>
      <c r="AL31" s="1040"/>
      <c r="AM31" s="1040"/>
      <c r="AN31" s="1040"/>
      <c r="AO31" s="1040"/>
      <c r="AP31" s="1040" t="s">
        <v>498</v>
      </c>
      <c r="AQ31" s="1040"/>
      <c r="AR31" s="1040"/>
      <c r="AS31" s="1040"/>
      <c r="AT31" s="1040"/>
      <c r="AU31" s="1040" t="s">
        <v>498</v>
      </c>
      <c r="AV31" s="1040"/>
      <c r="AW31" s="1040"/>
      <c r="AX31" s="1040"/>
      <c r="AY31" s="1040"/>
      <c r="AZ31" s="1111"/>
      <c r="BA31" s="1111"/>
      <c r="BB31" s="1111"/>
      <c r="BC31" s="1111"/>
      <c r="BD31" s="1111"/>
      <c r="BE31" s="1095"/>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0" t="s">
        <v>397</v>
      </c>
      <c r="C32" s="1101"/>
      <c r="D32" s="1101"/>
      <c r="E32" s="1101"/>
      <c r="F32" s="1101"/>
      <c r="G32" s="1101"/>
      <c r="H32" s="1101"/>
      <c r="I32" s="1101"/>
      <c r="J32" s="1101"/>
      <c r="K32" s="1101"/>
      <c r="L32" s="1101"/>
      <c r="M32" s="1101"/>
      <c r="N32" s="1101"/>
      <c r="O32" s="1101"/>
      <c r="P32" s="1102"/>
      <c r="Q32" s="1112">
        <v>277</v>
      </c>
      <c r="R32" s="1113"/>
      <c r="S32" s="1113"/>
      <c r="T32" s="1113"/>
      <c r="U32" s="1113"/>
      <c r="V32" s="1113">
        <v>94</v>
      </c>
      <c r="W32" s="1113"/>
      <c r="X32" s="1113"/>
      <c r="Y32" s="1113"/>
      <c r="Z32" s="1113"/>
      <c r="AA32" s="1113">
        <v>23</v>
      </c>
      <c r="AB32" s="1113"/>
      <c r="AC32" s="1113"/>
      <c r="AD32" s="1113"/>
      <c r="AE32" s="1114"/>
      <c r="AF32" s="1106">
        <v>183</v>
      </c>
      <c r="AG32" s="1107"/>
      <c r="AH32" s="1107"/>
      <c r="AI32" s="1107"/>
      <c r="AJ32" s="1108"/>
      <c r="AK32" s="1049">
        <v>79</v>
      </c>
      <c r="AL32" s="1040"/>
      <c r="AM32" s="1040"/>
      <c r="AN32" s="1040"/>
      <c r="AO32" s="1040"/>
      <c r="AP32" s="1040">
        <v>777</v>
      </c>
      <c r="AQ32" s="1040"/>
      <c r="AR32" s="1040"/>
      <c r="AS32" s="1040"/>
      <c r="AT32" s="1040"/>
      <c r="AU32" s="1040">
        <v>503</v>
      </c>
      <c r="AV32" s="1040"/>
      <c r="AW32" s="1040"/>
      <c r="AX32" s="1040"/>
      <c r="AY32" s="1040"/>
      <c r="AZ32" s="1111" t="s">
        <v>565</v>
      </c>
      <c r="BA32" s="1111"/>
      <c r="BB32" s="1111"/>
      <c r="BC32" s="1111"/>
      <c r="BD32" s="1111"/>
      <c r="BE32" s="1095" t="s">
        <v>398</v>
      </c>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0" t="s">
        <v>399</v>
      </c>
      <c r="C33" s="1101"/>
      <c r="D33" s="1101"/>
      <c r="E33" s="1101"/>
      <c r="F33" s="1101"/>
      <c r="G33" s="1101"/>
      <c r="H33" s="1101"/>
      <c r="I33" s="1101"/>
      <c r="J33" s="1101"/>
      <c r="K33" s="1101"/>
      <c r="L33" s="1101"/>
      <c r="M33" s="1101"/>
      <c r="N33" s="1101"/>
      <c r="O33" s="1101"/>
      <c r="P33" s="1102"/>
      <c r="Q33" s="1112">
        <v>176</v>
      </c>
      <c r="R33" s="1113"/>
      <c r="S33" s="1113"/>
      <c r="T33" s="1113"/>
      <c r="U33" s="1113"/>
      <c r="V33" s="1113">
        <v>174</v>
      </c>
      <c r="W33" s="1113"/>
      <c r="X33" s="1113"/>
      <c r="Y33" s="1113"/>
      <c r="Z33" s="1113"/>
      <c r="AA33" s="1113">
        <v>2</v>
      </c>
      <c r="AB33" s="1113"/>
      <c r="AC33" s="1113"/>
      <c r="AD33" s="1113"/>
      <c r="AE33" s="1114"/>
      <c r="AF33" s="1106">
        <v>2</v>
      </c>
      <c r="AG33" s="1107"/>
      <c r="AH33" s="1107"/>
      <c r="AI33" s="1107"/>
      <c r="AJ33" s="1108"/>
      <c r="AK33" s="1049">
        <v>60</v>
      </c>
      <c r="AL33" s="1040"/>
      <c r="AM33" s="1040"/>
      <c r="AN33" s="1040"/>
      <c r="AO33" s="1040"/>
      <c r="AP33" s="1040">
        <v>734</v>
      </c>
      <c r="AQ33" s="1040"/>
      <c r="AR33" s="1040"/>
      <c r="AS33" s="1040"/>
      <c r="AT33" s="1040"/>
      <c r="AU33" s="1040">
        <v>734</v>
      </c>
      <c r="AV33" s="1040"/>
      <c r="AW33" s="1040"/>
      <c r="AX33" s="1040"/>
      <c r="AY33" s="1040"/>
      <c r="AZ33" s="1111" t="s">
        <v>565</v>
      </c>
      <c r="BA33" s="1111"/>
      <c r="BB33" s="1111"/>
      <c r="BC33" s="1111"/>
      <c r="BD33" s="1111"/>
      <c r="BE33" s="1095" t="s">
        <v>400</v>
      </c>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0"/>
      <c r="C34" s="1101"/>
      <c r="D34" s="1101"/>
      <c r="E34" s="1101"/>
      <c r="F34" s="1101"/>
      <c r="G34" s="1101"/>
      <c r="H34" s="1101"/>
      <c r="I34" s="1101"/>
      <c r="J34" s="1101"/>
      <c r="K34" s="1101"/>
      <c r="L34" s="1101"/>
      <c r="M34" s="1101"/>
      <c r="N34" s="1101"/>
      <c r="O34" s="1101"/>
      <c r="P34" s="1102"/>
      <c r="Q34" s="1112"/>
      <c r="R34" s="1113"/>
      <c r="S34" s="1113"/>
      <c r="T34" s="1113"/>
      <c r="U34" s="1113"/>
      <c r="V34" s="1113"/>
      <c r="W34" s="1113"/>
      <c r="X34" s="1113"/>
      <c r="Y34" s="1113"/>
      <c r="Z34" s="1113"/>
      <c r="AA34" s="1113"/>
      <c r="AB34" s="1113"/>
      <c r="AC34" s="1113"/>
      <c r="AD34" s="1113"/>
      <c r="AE34" s="1114"/>
      <c r="AF34" s="1106"/>
      <c r="AG34" s="1107"/>
      <c r="AH34" s="1107"/>
      <c r="AI34" s="1107"/>
      <c r="AJ34" s="1108"/>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095"/>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0"/>
      <c r="C35" s="1101"/>
      <c r="D35" s="1101"/>
      <c r="E35" s="1101"/>
      <c r="F35" s="1101"/>
      <c r="G35" s="1101"/>
      <c r="H35" s="1101"/>
      <c r="I35" s="1101"/>
      <c r="J35" s="1101"/>
      <c r="K35" s="1101"/>
      <c r="L35" s="1101"/>
      <c r="M35" s="1101"/>
      <c r="N35" s="1101"/>
      <c r="O35" s="1101"/>
      <c r="P35" s="1102"/>
      <c r="Q35" s="1112"/>
      <c r="R35" s="1113"/>
      <c r="S35" s="1113"/>
      <c r="T35" s="1113"/>
      <c r="U35" s="1113"/>
      <c r="V35" s="1113"/>
      <c r="W35" s="1113"/>
      <c r="X35" s="1113"/>
      <c r="Y35" s="1113"/>
      <c r="Z35" s="1113"/>
      <c r="AA35" s="1113"/>
      <c r="AB35" s="1113"/>
      <c r="AC35" s="1113"/>
      <c r="AD35" s="1113"/>
      <c r="AE35" s="1114"/>
      <c r="AF35" s="1106"/>
      <c r="AG35" s="1107"/>
      <c r="AH35" s="1107"/>
      <c r="AI35" s="1107"/>
      <c r="AJ35" s="1108"/>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095"/>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0"/>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c r="AG36" s="1107"/>
      <c r="AH36" s="1107"/>
      <c r="AI36" s="1107"/>
      <c r="AJ36" s="1108"/>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095"/>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401</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380</v>
      </c>
      <c r="B63" s="1013" t="s">
        <v>402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229</v>
      </c>
      <c r="AG63" s="1028"/>
      <c r="AH63" s="1028"/>
      <c r="AI63" s="1028"/>
      <c r="AJ63" s="1093"/>
      <c r="AK63" s="1094"/>
      <c r="AL63" s="1032"/>
      <c r="AM63" s="1032"/>
      <c r="AN63" s="1032"/>
      <c r="AO63" s="1032"/>
      <c r="AP63" s="1028">
        <v>1511</v>
      </c>
      <c r="AQ63" s="1028"/>
      <c r="AR63" s="1028"/>
      <c r="AS63" s="1028"/>
      <c r="AT63" s="1028"/>
      <c r="AU63" s="1028">
        <v>1237</v>
      </c>
      <c r="AV63" s="1028"/>
      <c r="AW63" s="1028"/>
      <c r="AX63" s="1028"/>
      <c r="AY63" s="1028"/>
      <c r="AZ63" s="1088"/>
      <c r="BA63" s="1088"/>
      <c r="BB63" s="1088"/>
      <c r="BC63" s="1088"/>
      <c r="BD63" s="1088"/>
      <c r="BE63" s="1029" t="s">
        <v>564</v>
      </c>
      <c r="BF63" s="1029"/>
      <c r="BG63" s="1029"/>
      <c r="BH63" s="1029"/>
      <c r="BI63" s="1030"/>
      <c r="BJ63" s="1089" t="s">
        <v>173</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404</v>
      </c>
      <c r="B66" s="1065"/>
      <c r="C66" s="1065"/>
      <c r="D66" s="1065"/>
      <c r="E66" s="1065"/>
      <c r="F66" s="1065"/>
      <c r="G66" s="1065"/>
      <c r="H66" s="1065"/>
      <c r="I66" s="1065"/>
      <c r="J66" s="1065"/>
      <c r="K66" s="1065"/>
      <c r="L66" s="1065"/>
      <c r="M66" s="1065"/>
      <c r="N66" s="1065"/>
      <c r="O66" s="1065"/>
      <c r="P66" s="1066"/>
      <c r="Q66" s="1070" t="s">
        <v>384</v>
      </c>
      <c r="R66" s="1071"/>
      <c r="S66" s="1071"/>
      <c r="T66" s="1071"/>
      <c r="U66" s="1072"/>
      <c r="V66" s="1070" t="s">
        <v>385</v>
      </c>
      <c r="W66" s="1071"/>
      <c r="X66" s="1071"/>
      <c r="Y66" s="1071"/>
      <c r="Z66" s="1072"/>
      <c r="AA66" s="1070" t="s">
        <v>386</v>
      </c>
      <c r="AB66" s="1071"/>
      <c r="AC66" s="1071"/>
      <c r="AD66" s="1071"/>
      <c r="AE66" s="1072"/>
      <c r="AF66" s="1076" t="s">
        <v>387</v>
      </c>
      <c r="AG66" s="1077"/>
      <c r="AH66" s="1077"/>
      <c r="AI66" s="1077"/>
      <c r="AJ66" s="1078"/>
      <c r="AK66" s="1070" t="s">
        <v>388</v>
      </c>
      <c r="AL66" s="1065"/>
      <c r="AM66" s="1065"/>
      <c r="AN66" s="1065"/>
      <c r="AO66" s="1066"/>
      <c r="AP66" s="1070" t="s">
        <v>405</v>
      </c>
      <c r="AQ66" s="1071"/>
      <c r="AR66" s="1071"/>
      <c r="AS66" s="1071"/>
      <c r="AT66" s="1072"/>
      <c r="AU66" s="1070" t="s">
        <v>406</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566</v>
      </c>
      <c r="C68" s="1055"/>
      <c r="D68" s="1055"/>
      <c r="E68" s="1055"/>
      <c r="F68" s="1055"/>
      <c r="G68" s="1055"/>
      <c r="H68" s="1055"/>
      <c r="I68" s="1055"/>
      <c r="J68" s="1055"/>
      <c r="K68" s="1055"/>
      <c r="L68" s="1055"/>
      <c r="M68" s="1055"/>
      <c r="N68" s="1055"/>
      <c r="O68" s="1055"/>
      <c r="P68" s="1056"/>
      <c r="Q68" s="1057">
        <v>407</v>
      </c>
      <c r="R68" s="1051"/>
      <c r="S68" s="1051"/>
      <c r="T68" s="1051"/>
      <c r="U68" s="1051"/>
      <c r="V68" s="1051">
        <v>396</v>
      </c>
      <c r="W68" s="1051"/>
      <c r="X68" s="1051"/>
      <c r="Y68" s="1051"/>
      <c r="Z68" s="1051"/>
      <c r="AA68" s="1051">
        <v>11</v>
      </c>
      <c r="AB68" s="1051"/>
      <c r="AC68" s="1051"/>
      <c r="AD68" s="1051"/>
      <c r="AE68" s="1051"/>
      <c r="AF68" s="1051">
        <v>11</v>
      </c>
      <c r="AG68" s="1051"/>
      <c r="AH68" s="1051"/>
      <c r="AI68" s="1051"/>
      <c r="AJ68" s="1051"/>
      <c r="AK68" s="1051" t="s">
        <v>498</v>
      </c>
      <c r="AL68" s="1051"/>
      <c r="AM68" s="1051"/>
      <c r="AN68" s="1051"/>
      <c r="AO68" s="1051"/>
      <c r="AP68" s="1051" t="s">
        <v>498</v>
      </c>
      <c r="AQ68" s="1051"/>
      <c r="AR68" s="1051"/>
      <c r="AS68" s="1051"/>
      <c r="AT68" s="1051"/>
      <c r="AU68" s="1051" t="s">
        <v>498</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567</v>
      </c>
      <c r="C69" s="1044"/>
      <c r="D69" s="1044"/>
      <c r="E69" s="1044"/>
      <c r="F69" s="1044"/>
      <c r="G69" s="1044"/>
      <c r="H69" s="1044"/>
      <c r="I69" s="1044"/>
      <c r="J69" s="1044"/>
      <c r="K69" s="1044"/>
      <c r="L69" s="1044"/>
      <c r="M69" s="1044"/>
      <c r="N69" s="1044"/>
      <c r="O69" s="1044"/>
      <c r="P69" s="1045"/>
      <c r="Q69" s="1046">
        <v>103</v>
      </c>
      <c r="R69" s="1040"/>
      <c r="S69" s="1040"/>
      <c r="T69" s="1040"/>
      <c r="U69" s="1040"/>
      <c r="V69" s="1040">
        <v>98</v>
      </c>
      <c r="W69" s="1040"/>
      <c r="X69" s="1040"/>
      <c r="Y69" s="1040"/>
      <c r="Z69" s="1040"/>
      <c r="AA69" s="1040">
        <v>5</v>
      </c>
      <c r="AB69" s="1040"/>
      <c r="AC69" s="1040"/>
      <c r="AD69" s="1040"/>
      <c r="AE69" s="1040"/>
      <c r="AF69" s="1040">
        <v>5</v>
      </c>
      <c r="AG69" s="1040"/>
      <c r="AH69" s="1040"/>
      <c r="AI69" s="1040"/>
      <c r="AJ69" s="1040"/>
      <c r="AK69" s="1040" t="s">
        <v>498</v>
      </c>
      <c r="AL69" s="1040"/>
      <c r="AM69" s="1040"/>
      <c r="AN69" s="1040"/>
      <c r="AO69" s="1040"/>
      <c r="AP69" s="1040" t="s">
        <v>498</v>
      </c>
      <c r="AQ69" s="1040"/>
      <c r="AR69" s="1040"/>
      <c r="AS69" s="1040"/>
      <c r="AT69" s="1040"/>
      <c r="AU69" s="1040" t="s">
        <v>498</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568</v>
      </c>
      <c r="C70" s="1044"/>
      <c r="D70" s="1044"/>
      <c r="E70" s="1044"/>
      <c r="F70" s="1044"/>
      <c r="G70" s="1044"/>
      <c r="H70" s="1044"/>
      <c r="I70" s="1044"/>
      <c r="J70" s="1044"/>
      <c r="K70" s="1044"/>
      <c r="L70" s="1044"/>
      <c r="M70" s="1044"/>
      <c r="N70" s="1044"/>
      <c r="O70" s="1044"/>
      <c r="P70" s="1045"/>
      <c r="Q70" s="1046">
        <v>1257</v>
      </c>
      <c r="R70" s="1040"/>
      <c r="S70" s="1040"/>
      <c r="T70" s="1040"/>
      <c r="U70" s="1040"/>
      <c r="V70" s="1040">
        <v>1235</v>
      </c>
      <c r="W70" s="1040"/>
      <c r="X70" s="1040"/>
      <c r="Y70" s="1040"/>
      <c r="Z70" s="1040"/>
      <c r="AA70" s="1040">
        <v>22</v>
      </c>
      <c r="AB70" s="1040"/>
      <c r="AC70" s="1040"/>
      <c r="AD70" s="1040"/>
      <c r="AE70" s="1040"/>
      <c r="AF70" s="1040">
        <v>22</v>
      </c>
      <c r="AG70" s="1040"/>
      <c r="AH70" s="1040"/>
      <c r="AI70" s="1040"/>
      <c r="AJ70" s="1040"/>
      <c r="AK70" s="1040" t="s">
        <v>498</v>
      </c>
      <c r="AL70" s="1040"/>
      <c r="AM70" s="1040"/>
      <c r="AN70" s="1040"/>
      <c r="AO70" s="1040"/>
      <c r="AP70" s="1040" t="s">
        <v>498</v>
      </c>
      <c r="AQ70" s="1040"/>
      <c r="AR70" s="1040"/>
      <c r="AS70" s="1040"/>
      <c r="AT70" s="1040"/>
      <c r="AU70" s="1040" t="s">
        <v>498</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569</v>
      </c>
      <c r="C71" s="1044"/>
      <c r="D71" s="1044"/>
      <c r="E71" s="1044"/>
      <c r="F71" s="1044"/>
      <c r="G71" s="1044"/>
      <c r="H71" s="1044"/>
      <c r="I71" s="1044"/>
      <c r="J71" s="1044"/>
      <c r="K71" s="1044"/>
      <c r="L71" s="1044"/>
      <c r="M71" s="1044"/>
      <c r="N71" s="1044"/>
      <c r="O71" s="1044"/>
      <c r="P71" s="1045"/>
      <c r="Q71" s="1046">
        <v>32</v>
      </c>
      <c r="R71" s="1040"/>
      <c r="S71" s="1040"/>
      <c r="T71" s="1040"/>
      <c r="U71" s="1040"/>
      <c r="V71" s="1040">
        <v>31</v>
      </c>
      <c r="W71" s="1040"/>
      <c r="X71" s="1040"/>
      <c r="Y71" s="1040"/>
      <c r="Z71" s="1040"/>
      <c r="AA71" s="1040">
        <v>1</v>
      </c>
      <c r="AB71" s="1040"/>
      <c r="AC71" s="1040"/>
      <c r="AD71" s="1040"/>
      <c r="AE71" s="1040"/>
      <c r="AF71" s="1040">
        <v>1</v>
      </c>
      <c r="AG71" s="1040"/>
      <c r="AH71" s="1040"/>
      <c r="AI71" s="1040"/>
      <c r="AJ71" s="1040"/>
      <c r="AK71" s="1040" t="s">
        <v>498</v>
      </c>
      <c r="AL71" s="1040"/>
      <c r="AM71" s="1040"/>
      <c r="AN71" s="1040"/>
      <c r="AO71" s="1040"/>
      <c r="AP71" s="1040" t="s">
        <v>498</v>
      </c>
      <c r="AQ71" s="1040"/>
      <c r="AR71" s="1040"/>
      <c r="AS71" s="1040"/>
      <c r="AT71" s="1040"/>
      <c r="AU71" s="1040" t="s">
        <v>498</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570</v>
      </c>
      <c r="C72" s="1044"/>
      <c r="D72" s="1044"/>
      <c r="E72" s="1044"/>
      <c r="F72" s="1044"/>
      <c r="G72" s="1044"/>
      <c r="H72" s="1044"/>
      <c r="I72" s="1044"/>
      <c r="J72" s="1044"/>
      <c r="K72" s="1044"/>
      <c r="L72" s="1044"/>
      <c r="M72" s="1044"/>
      <c r="N72" s="1044"/>
      <c r="O72" s="1044"/>
      <c r="P72" s="1045"/>
      <c r="Q72" s="1046">
        <v>16</v>
      </c>
      <c r="R72" s="1040"/>
      <c r="S72" s="1040"/>
      <c r="T72" s="1040"/>
      <c r="U72" s="1040"/>
      <c r="V72" s="1040">
        <v>15</v>
      </c>
      <c r="W72" s="1040"/>
      <c r="X72" s="1040"/>
      <c r="Y72" s="1040"/>
      <c r="Z72" s="1040"/>
      <c r="AA72" s="1040">
        <v>1</v>
      </c>
      <c r="AB72" s="1040"/>
      <c r="AC72" s="1040"/>
      <c r="AD72" s="1040"/>
      <c r="AE72" s="1040"/>
      <c r="AF72" s="1040">
        <v>1</v>
      </c>
      <c r="AG72" s="1040"/>
      <c r="AH72" s="1040"/>
      <c r="AI72" s="1040"/>
      <c r="AJ72" s="1040"/>
      <c r="AK72" s="1040" t="s">
        <v>498</v>
      </c>
      <c r="AL72" s="1040"/>
      <c r="AM72" s="1040"/>
      <c r="AN72" s="1040"/>
      <c r="AO72" s="1040"/>
      <c r="AP72" s="1040" t="s">
        <v>498</v>
      </c>
      <c r="AQ72" s="1040"/>
      <c r="AR72" s="1040"/>
      <c r="AS72" s="1040"/>
      <c r="AT72" s="1040"/>
      <c r="AU72" s="1040" t="s">
        <v>498</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380</v>
      </c>
      <c r="B88" s="1013" t="s">
        <v>407</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40</v>
      </c>
      <c r="AG88" s="1028"/>
      <c r="AH88" s="1028"/>
      <c r="AI88" s="1028"/>
      <c r="AJ88" s="1028"/>
      <c r="AK88" s="1032"/>
      <c r="AL88" s="1032"/>
      <c r="AM88" s="1032"/>
      <c r="AN88" s="1032"/>
      <c r="AO88" s="1032"/>
      <c r="AP88" s="1028" t="s">
        <v>564</v>
      </c>
      <c r="AQ88" s="1028"/>
      <c r="AR88" s="1028"/>
      <c r="AS88" s="1028"/>
      <c r="AT88" s="1028"/>
      <c r="AU88" s="1028" t="s">
        <v>564</v>
      </c>
      <c r="AV88" s="1028"/>
      <c r="AW88" s="1028"/>
      <c r="AX88" s="1028"/>
      <c r="AY88" s="1028"/>
      <c r="AZ88" s="1029" t="s">
        <v>564</v>
      </c>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408</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t="s">
        <v>564</v>
      </c>
      <c r="CS102" s="1020"/>
      <c r="CT102" s="1020"/>
      <c r="CU102" s="1020"/>
      <c r="CV102" s="1021"/>
      <c r="CW102" s="1019"/>
      <c r="CX102" s="1020"/>
      <c r="CY102" s="1020"/>
      <c r="CZ102" s="1020"/>
      <c r="DA102" s="1021"/>
      <c r="DB102" s="1019" t="s">
        <v>564</v>
      </c>
      <c r="DC102" s="1020"/>
      <c r="DD102" s="1020"/>
      <c r="DE102" s="1020"/>
      <c r="DF102" s="1021"/>
      <c r="DG102" s="1019" t="s">
        <v>564</v>
      </c>
      <c r="DH102" s="1020"/>
      <c r="DI102" s="1020"/>
      <c r="DJ102" s="1020"/>
      <c r="DK102" s="1021"/>
      <c r="DL102" s="1019" t="s">
        <v>564</v>
      </c>
      <c r="DM102" s="1020"/>
      <c r="DN102" s="1020"/>
      <c r="DO102" s="1020"/>
      <c r="DP102" s="1021"/>
      <c r="DQ102" s="1019" t="s">
        <v>564</v>
      </c>
      <c r="DR102" s="1020"/>
      <c r="DS102" s="1020"/>
      <c r="DT102" s="1020"/>
      <c r="DU102" s="1021"/>
      <c r="DV102" s="1002" t="s">
        <v>564</v>
      </c>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415</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416</v>
      </c>
      <c r="AB109" s="963"/>
      <c r="AC109" s="963"/>
      <c r="AD109" s="963"/>
      <c r="AE109" s="964"/>
      <c r="AF109" s="965" t="s">
        <v>300</v>
      </c>
      <c r="AG109" s="963"/>
      <c r="AH109" s="963"/>
      <c r="AI109" s="963"/>
      <c r="AJ109" s="964"/>
      <c r="AK109" s="965" t="s">
        <v>299</v>
      </c>
      <c r="AL109" s="963"/>
      <c r="AM109" s="963"/>
      <c r="AN109" s="963"/>
      <c r="AO109" s="964"/>
      <c r="AP109" s="965" t="s">
        <v>417</v>
      </c>
      <c r="AQ109" s="963"/>
      <c r="AR109" s="963"/>
      <c r="AS109" s="963"/>
      <c r="AT109" s="994"/>
      <c r="AU109" s="962" t="s">
        <v>415</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416</v>
      </c>
      <c r="BR109" s="963"/>
      <c r="BS109" s="963"/>
      <c r="BT109" s="963"/>
      <c r="BU109" s="964"/>
      <c r="BV109" s="965" t="s">
        <v>300</v>
      </c>
      <c r="BW109" s="963"/>
      <c r="BX109" s="963"/>
      <c r="BY109" s="963"/>
      <c r="BZ109" s="964"/>
      <c r="CA109" s="965" t="s">
        <v>299</v>
      </c>
      <c r="CB109" s="963"/>
      <c r="CC109" s="963"/>
      <c r="CD109" s="963"/>
      <c r="CE109" s="964"/>
      <c r="CF109" s="1001" t="s">
        <v>417</v>
      </c>
      <c r="CG109" s="1001"/>
      <c r="CH109" s="1001"/>
      <c r="CI109" s="1001"/>
      <c r="CJ109" s="1001"/>
      <c r="CK109" s="965" t="s">
        <v>418</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416</v>
      </c>
      <c r="DH109" s="963"/>
      <c r="DI109" s="963"/>
      <c r="DJ109" s="963"/>
      <c r="DK109" s="964"/>
      <c r="DL109" s="965" t="s">
        <v>300</v>
      </c>
      <c r="DM109" s="963"/>
      <c r="DN109" s="963"/>
      <c r="DO109" s="963"/>
      <c r="DP109" s="964"/>
      <c r="DQ109" s="965" t="s">
        <v>299</v>
      </c>
      <c r="DR109" s="963"/>
      <c r="DS109" s="963"/>
      <c r="DT109" s="963"/>
      <c r="DU109" s="964"/>
      <c r="DV109" s="965" t="s">
        <v>417</v>
      </c>
      <c r="DW109" s="963"/>
      <c r="DX109" s="963"/>
      <c r="DY109" s="963"/>
      <c r="DZ109" s="994"/>
    </row>
    <row r="110" spans="1:131" s="226" customFormat="1" ht="26.25" customHeight="1" x14ac:dyDescent="0.15">
      <c r="A110" s="865" t="s">
        <v>419</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309250</v>
      </c>
      <c r="AB110" s="956"/>
      <c r="AC110" s="956"/>
      <c r="AD110" s="956"/>
      <c r="AE110" s="957"/>
      <c r="AF110" s="958">
        <v>316571</v>
      </c>
      <c r="AG110" s="956"/>
      <c r="AH110" s="956"/>
      <c r="AI110" s="956"/>
      <c r="AJ110" s="957"/>
      <c r="AK110" s="958">
        <v>317886</v>
      </c>
      <c r="AL110" s="956"/>
      <c r="AM110" s="956"/>
      <c r="AN110" s="956"/>
      <c r="AO110" s="957"/>
      <c r="AP110" s="959">
        <v>17.5</v>
      </c>
      <c r="AQ110" s="960"/>
      <c r="AR110" s="960"/>
      <c r="AS110" s="960"/>
      <c r="AT110" s="961"/>
      <c r="AU110" s="995" t="s">
        <v>65</v>
      </c>
      <c r="AV110" s="996"/>
      <c r="AW110" s="996"/>
      <c r="AX110" s="996"/>
      <c r="AY110" s="996"/>
      <c r="AZ110" s="921" t="s">
        <v>420</v>
      </c>
      <c r="BA110" s="866"/>
      <c r="BB110" s="866"/>
      <c r="BC110" s="866"/>
      <c r="BD110" s="866"/>
      <c r="BE110" s="866"/>
      <c r="BF110" s="866"/>
      <c r="BG110" s="866"/>
      <c r="BH110" s="866"/>
      <c r="BI110" s="866"/>
      <c r="BJ110" s="866"/>
      <c r="BK110" s="866"/>
      <c r="BL110" s="866"/>
      <c r="BM110" s="866"/>
      <c r="BN110" s="866"/>
      <c r="BO110" s="866"/>
      <c r="BP110" s="867"/>
      <c r="BQ110" s="922">
        <v>3550156</v>
      </c>
      <c r="BR110" s="903"/>
      <c r="BS110" s="903"/>
      <c r="BT110" s="903"/>
      <c r="BU110" s="903"/>
      <c r="BV110" s="903">
        <v>3546672</v>
      </c>
      <c r="BW110" s="903"/>
      <c r="BX110" s="903"/>
      <c r="BY110" s="903"/>
      <c r="BZ110" s="903"/>
      <c r="CA110" s="903">
        <v>3414559</v>
      </c>
      <c r="CB110" s="903"/>
      <c r="CC110" s="903"/>
      <c r="CD110" s="903"/>
      <c r="CE110" s="903"/>
      <c r="CF110" s="927">
        <v>188</v>
      </c>
      <c r="CG110" s="928"/>
      <c r="CH110" s="928"/>
      <c r="CI110" s="928"/>
      <c r="CJ110" s="928"/>
      <c r="CK110" s="991" t="s">
        <v>421</v>
      </c>
      <c r="CL110" s="877"/>
      <c r="CM110" s="952" t="s">
        <v>422</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423</v>
      </c>
      <c r="DH110" s="903"/>
      <c r="DI110" s="903"/>
      <c r="DJ110" s="903"/>
      <c r="DK110" s="903"/>
      <c r="DL110" s="903" t="s">
        <v>424</v>
      </c>
      <c r="DM110" s="903"/>
      <c r="DN110" s="903"/>
      <c r="DO110" s="903"/>
      <c r="DP110" s="903"/>
      <c r="DQ110" s="903" t="s">
        <v>423</v>
      </c>
      <c r="DR110" s="903"/>
      <c r="DS110" s="903"/>
      <c r="DT110" s="903"/>
      <c r="DU110" s="903"/>
      <c r="DV110" s="904" t="s">
        <v>424</v>
      </c>
      <c r="DW110" s="904"/>
      <c r="DX110" s="904"/>
      <c r="DY110" s="904"/>
      <c r="DZ110" s="905"/>
    </row>
    <row r="111" spans="1:131" s="226" customFormat="1" ht="26.25" customHeight="1" x14ac:dyDescent="0.15">
      <c r="A111" s="832" t="s">
        <v>425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424</v>
      </c>
      <c r="AB111" s="984"/>
      <c r="AC111" s="984"/>
      <c r="AD111" s="984"/>
      <c r="AE111" s="985"/>
      <c r="AF111" s="986" t="s">
        <v>424</v>
      </c>
      <c r="AG111" s="984"/>
      <c r="AH111" s="984"/>
      <c r="AI111" s="984"/>
      <c r="AJ111" s="985"/>
      <c r="AK111" s="986" t="s">
        <v>424</v>
      </c>
      <c r="AL111" s="984"/>
      <c r="AM111" s="984"/>
      <c r="AN111" s="984"/>
      <c r="AO111" s="985"/>
      <c r="AP111" s="987" t="s">
        <v>424</v>
      </c>
      <c r="AQ111" s="988"/>
      <c r="AR111" s="988"/>
      <c r="AS111" s="988"/>
      <c r="AT111" s="989"/>
      <c r="AU111" s="997"/>
      <c r="AV111" s="998"/>
      <c r="AW111" s="998"/>
      <c r="AX111" s="998"/>
      <c r="AY111" s="998"/>
      <c r="AZ111" s="873" t="s">
        <v>426</v>
      </c>
      <c r="BA111" s="808"/>
      <c r="BB111" s="808"/>
      <c r="BC111" s="808"/>
      <c r="BD111" s="808"/>
      <c r="BE111" s="808"/>
      <c r="BF111" s="808"/>
      <c r="BG111" s="808"/>
      <c r="BH111" s="808"/>
      <c r="BI111" s="808"/>
      <c r="BJ111" s="808"/>
      <c r="BK111" s="808"/>
      <c r="BL111" s="808"/>
      <c r="BM111" s="808"/>
      <c r="BN111" s="808"/>
      <c r="BO111" s="808"/>
      <c r="BP111" s="809"/>
      <c r="BQ111" s="874">
        <v>19159</v>
      </c>
      <c r="BR111" s="875"/>
      <c r="BS111" s="875"/>
      <c r="BT111" s="875"/>
      <c r="BU111" s="875"/>
      <c r="BV111" s="875">
        <v>14238</v>
      </c>
      <c r="BW111" s="875"/>
      <c r="BX111" s="875"/>
      <c r="BY111" s="875"/>
      <c r="BZ111" s="875"/>
      <c r="CA111" s="875">
        <v>9405</v>
      </c>
      <c r="CB111" s="875"/>
      <c r="CC111" s="875"/>
      <c r="CD111" s="875"/>
      <c r="CE111" s="875"/>
      <c r="CF111" s="936">
        <v>0.5</v>
      </c>
      <c r="CG111" s="937"/>
      <c r="CH111" s="937"/>
      <c r="CI111" s="937"/>
      <c r="CJ111" s="937"/>
      <c r="CK111" s="992"/>
      <c r="CL111" s="879"/>
      <c r="CM111" s="882" t="s">
        <v>427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424</v>
      </c>
      <c r="DH111" s="875"/>
      <c r="DI111" s="875"/>
      <c r="DJ111" s="875"/>
      <c r="DK111" s="875"/>
      <c r="DL111" s="875" t="s">
        <v>173</v>
      </c>
      <c r="DM111" s="875"/>
      <c r="DN111" s="875"/>
      <c r="DO111" s="875"/>
      <c r="DP111" s="875"/>
      <c r="DQ111" s="875" t="s">
        <v>424</v>
      </c>
      <c r="DR111" s="875"/>
      <c r="DS111" s="875"/>
      <c r="DT111" s="875"/>
      <c r="DU111" s="875"/>
      <c r="DV111" s="852" t="s">
        <v>173</v>
      </c>
      <c r="DW111" s="852"/>
      <c r="DX111" s="852"/>
      <c r="DY111" s="852"/>
      <c r="DZ111" s="853"/>
    </row>
    <row r="112" spans="1:131" s="226" customFormat="1" ht="26.25" customHeight="1" x14ac:dyDescent="0.15">
      <c r="A112" s="977" t="s">
        <v>428</v>
      </c>
      <c r="B112" s="978"/>
      <c r="C112" s="808" t="s">
        <v>429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424</v>
      </c>
      <c r="AB112" s="838"/>
      <c r="AC112" s="838"/>
      <c r="AD112" s="838"/>
      <c r="AE112" s="839"/>
      <c r="AF112" s="840" t="s">
        <v>424</v>
      </c>
      <c r="AG112" s="838"/>
      <c r="AH112" s="838"/>
      <c r="AI112" s="838"/>
      <c r="AJ112" s="839"/>
      <c r="AK112" s="840" t="s">
        <v>173</v>
      </c>
      <c r="AL112" s="838"/>
      <c r="AM112" s="838"/>
      <c r="AN112" s="838"/>
      <c r="AO112" s="839"/>
      <c r="AP112" s="885" t="s">
        <v>173</v>
      </c>
      <c r="AQ112" s="886"/>
      <c r="AR112" s="886"/>
      <c r="AS112" s="886"/>
      <c r="AT112" s="887"/>
      <c r="AU112" s="997"/>
      <c r="AV112" s="998"/>
      <c r="AW112" s="998"/>
      <c r="AX112" s="998"/>
      <c r="AY112" s="998"/>
      <c r="AZ112" s="873" t="s">
        <v>430</v>
      </c>
      <c r="BA112" s="808"/>
      <c r="BB112" s="808"/>
      <c r="BC112" s="808"/>
      <c r="BD112" s="808"/>
      <c r="BE112" s="808"/>
      <c r="BF112" s="808"/>
      <c r="BG112" s="808"/>
      <c r="BH112" s="808"/>
      <c r="BI112" s="808"/>
      <c r="BJ112" s="808"/>
      <c r="BK112" s="808"/>
      <c r="BL112" s="808"/>
      <c r="BM112" s="808"/>
      <c r="BN112" s="808"/>
      <c r="BO112" s="808"/>
      <c r="BP112" s="809"/>
      <c r="BQ112" s="874">
        <v>1313765</v>
      </c>
      <c r="BR112" s="875"/>
      <c r="BS112" s="875"/>
      <c r="BT112" s="875"/>
      <c r="BU112" s="875"/>
      <c r="BV112" s="875">
        <v>1242343</v>
      </c>
      <c r="BW112" s="875"/>
      <c r="BX112" s="875"/>
      <c r="BY112" s="875"/>
      <c r="BZ112" s="875"/>
      <c r="CA112" s="875">
        <v>1237959</v>
      </c>
      <c r="CB112" s="875"/>
      <c r="CC112" s="875"/>
      <c r="CD112" s="875"/>
      <c r="CE112" s="875"/>
      <c r="CF112" s="936">
        <v>68.2</v>
      </c>
      <c r="CG112" s="937"/>
      <c r="CH112" s="937"/>
      <c r="CI112" s="937"/>
      <c r="CJ112" s="937"/>
      <c r="CK112" s="992"/>
      <c r="CL112" s="879"/>
      <c r="CM112" s="882" t="s">
        <v>431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424</v>
      </c>
      <c r="DH112" s="875"/>
      <c r="DI112" s="875"/>
      <c r="DJ112" s="875"/>
      <c r="DK112" s="875"/>
      <c r="DL112" s="875" t="s">
        <v>424</v>
      </c>
      <c r="DM112" s="875"/>
      <c r="DN112" s="875"/>
      <c r="DO112" s="875"/>
      <c r="DP112" s="875"/>
      <c r="DQ112" s="875" t="s">
        <v>424</v>
      </c>
      <c r="DR112" s="875"/>
      <c r="DS112" s="875"/>
      <c r="DT112" s="875"/>
      <c r="DU112" s="875"/>
      <c r="DV112" s="852" t="s">
        <v>424</v>
      </c>
      <c r="DW112" s="852"/>
      <c r="DX112" s="852"/>
      <c r="DY112" s="852"/>
      <c r="DZ112" s="853"/>
    </row>
    <row r="113" spans="1:130" s="226" customFormat="1" ht="26.25" customHeight="1" x14ac:dyDescent="0.15">
      <c r="A113" s="979"/>
      <c r="B113" s="980"/>
      <c r="C113" s="808" t="s">
        <v>432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138617</v>
      </c>
      <c r="AB113" s="984"/>
      <c r="AC113" s="984"/>
      <c r="AD113" s="984"/>
      <c r="AE113" s="985"/>
      <c r="AF113" s="986">
        <v>119684</v>
      </c>
      <c r="AG113" s="984"/>
      <c r="AH113" s="984"/>
      <c r="AI113" s="984"/>
      <c r="AJ113" s="985"/>
      <c r="AK113" s="986">
        <v>139093</v>
      </c>
      <c r="AL113" s="984"/>
      <c r="AM113" s="984"/>
      <c r="AN113" s="984"/>
      <c r="AO113" s="985"/>
      <c r="AP113" s="987">
        <v>7.7</v>
      </c>
      <c r="AQ113" s="988"/>
      <c r="AR113" s="988"/>
      <c r="AS113" s="988"/>
      <c r="AT113" s="989"/>
      <c r="AU113" s="997"/>
      <c r="AV113" s="998"/>
      <c r="AW113" s="998"/>
      <c r="AX113" s="998"/>
      <c r="AY113" s="998"/>
      <c r="AZ113" s="873" t="s">
        <v>433</v>
      </c>
      <c r="BA113" s="808"/>
      <c r="BB113" s="808"/>
      <c r="BC113" s="808"/>
      <c r="BD113" s="808"/>
      <c r="BE113" s="808"/>
      <c r="BF113" s="808"/>
      <c r="BG113" s="808"/>
      <c r="BH113" s="808"/>
      <c r="BI113" s="808"/>
      <c r="BJ113" s="808"/>
      <c r="BK113" s="808"/>
      <c r="BL113" s="808"/>
      <c r="BM113" s="808"/>
      <c r="BN113" s="808"/>
      <c r="BO113" s="808"/>
      <c r="BP113" s="809"/>
      <c r="BQ113" s="874" t="s">
        <v>424</v>
      </c>
      <c r="BR113" s="875"/>
      <c r="BS113" s="875"/>
      <c r="BT113" s="875"/>
      <c r="BU113" s="875"/>
      <c r="BV113" s="875" t="s">
        <v>424</v>
      </c>
      <c r="BW113" s="875"/>
      <c r="BX113" s="875"/>
      <c r="BY113" s="875"/>
      <c r="BZ113" s="875"/>
      <c r="CA113" s="875" t="s">
        <v>424</v>
      </c>
      <c r="CB113" s="875"/>
      <c r="CC113" s="875"/>
      <c r="CD113" s="875"/>
      <c r="CE113" s="875"/>
      <c r="CF113" s="936" t="s">
        <v>173</v>
      </c>
      <c r="CG113" s="937"/>
      <c r="CH113" s="937"/>
      <c r="CI113" s="937"/>
      <c r="CJ113" s="937"/>
      <c r="CK113" s="992"/>
      <c r="CL113" s="879"/>
      <c r="CM113" s="882" t="s">
        <v>434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173</v>
      </c>
      <c r="DH113" s="838"/>
      <c r="DI113" s="838"/>
      <c r="DJ113" s="838"/>
      <c r="DK113" s="839"/>
      <c r="DL113" s="840" t="s">
        <v>173</v>
      </c>
      <c r="DM113" s="838"/>
      <c r="DN113" s="838"/>
      <c r="DO113" s="838"/>
      <c r="DP113" s="839"/>
      <c r="DQ113" s="840" t="s">
        <v>173</v>
      </c>
      <c r="DR113" s="838"/>
      <c r="DS113" s="838"/>
      <c r="DT113" s="838"/>
      <c r="DU113" s="839"/>
      <c r="DV113" s="885" t="s">
        <v>424</v>
      </c>
      <c r="DW113" s="886"/>
      <c r="DX113" s="886"/>
      <c r="DY113" s="886"/>
      <c r="DZ113" s="887"/>
    </row>
    <row r="114" spans="1:130" s="226" customFormat="1" ht="26.25" customHeight="1" x14ac:dyDescent="0.15">
      <c r="A114" s="979"/>
      <c r="B114" s="980"/>
      <c r="C114" s="808" t="s">
        <v>435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424</v>
      </c>
      <c r="AB114" s="838"/>
      <c r="AC114" s="838"/>
      <c r="AD114" s="838"/>
      <c r="AE114" s="839"/>
      <c r="AF114" s="840" t="s">
        <v>424</v>
      </c>
      <c r="AG114" s="838"/>
      <c r="AH114" s="838"/>
      <c r="AI114" s="838"/>
      <c r="AJ114" s="839"/>
      <c r="AK114" s="840" t="s">
        <v>424</v>
      </c>
      <c r="AL114" s="838"/>
      <c r="AM114" s="838"/>
      <c r="AN114" s="838"/>
      <c r="AO114" s="839"/>
      <c r="AP114" s="885" t="s">
        <v>424</v>
      </c>
      <c r="AQ114" s="886"/>
      <c r="AR114" s="886"/>
      <c r="AS114" s="886"/>
      <c r="AT114" s="887"/>
      <c r="AU114" s="997"/>
      <c r="AV114" s="998"/>
      <c r="AW114" s="998"/>
      <c r="AX114" s="998"/>
      <c r="AY114" s="998"/>
      <c r="AZ114" s="873" t="s">
        <v>436</v>
      </c>
      <c r="BA114" s="808"/>
      <c r="BB114" s="808"/>
      <c r="BC114" s="808"/>
      <c r="BD114" s="808"/>
      <c r="BE114" s="808"/>
      <c r="BF114" s="808"/>
      <c r="BG114" s="808"/>
      <c r="BH114" s="808"/>
      <c r="BI114" s="808"/>
      <c r="BJ114" s="808"/>
      <c r="BK114" s="808"/>
      <c r="BL114" s="808"/>
      <c r="BM114" s="808"/>
      <c r="BN114" s="808"/>
      <c r="BO114" s="808"/>
      <c r="BP114" s="809"/>
      <c r="BQ114" s="874">
        <v>645770</v>
      </c>
      <c r="BR114" s="875"/>
      <c r="BS114" s="875"/>
      <c r="BT114" s="875"/>
      <c r="BU114" s="875"/>
      <c r="BV114" s="875">
        <v>603174</v>
      </c>
      <c r="BW114" s="875"/>
      <c r="BX114" s="875"/>
      <c r="BY114" s="875"/>
      <c r="BZ114" s="875"/>
      <c r="CA114" s="875">
        <v>443983</v>
      </c>
      <c r="CB114" s="875"/>
      <c r="CC114" s="875"/>
      <c r="CD114" s="875"/>
      <c r="CE114" s="875"/>
      <c r="CF114" s="936">
        <v>24.5</v>
      </c>
      <c r="CG114" s="937"/>
      <c r="CH114" s="937"/>
      <c r="CI114" s="937"/>
      <c r="CJ114" s="937"/>
      <c r="CK114" s="992"/>
      <c r="CL114" s="879"/>
      <c r="CM114" s="882" t="s">
        <v>437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424</v>
      </c>
      <c r="DH114" s="838"/>
      <c r="DI114" s="838"/>
      <c r="DJ114" s="838"/>
      <c r="DK114" s="839"/>
      <c r="DL114" s="840" t="s">
        <v>424</v>
      </c>
      <c r="DM114" s="838"/>
      <c r="DN114" s="838"/>
      <c r="DO114" s="838"/>
      <c r="DP114" s="839"/>
      <c r="DQ114" s="840" t="s">
        <v>424</v>
      </c>
      <c r="DR114" s="838"/>
      <c r="DS114" s="838"/>
      <c r="DT114" s="838"/>
      <c r="DU114" s="839"/>
      <c r="DV114" s="885" t="s">
        <v>424</v>
      </c>
      <c r="DW114" s="886"/>
      <c r="DX114" s="886"/>
      <c r="DY114" s="886"/>
      <c r="DZ114" s="887"/>
    </row>
    <row r="115" spans="1:130" s="226" customFormat="1" ht="26.25" customHeight="1" x14ac:dyDescent="0.15">
      <c r="A115" s="979"/>
      <c r="B115" s="980"/>
      <c r="C115" s="808" t="s">
        <v>438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6404</v>
      </c>
      <c r="AB115" s="984"/>
      <c r="AC115" s="984"/>
      <c r="AD115" s="984"/>
      <c r="AE115" s="985"/>
      <c r="AF115" s="986">
        <v>5805</v>
      </c>
      <c r="AG115" s="984"/>
      <c r="AH115" s="984"/>
      <c r="AI115" s="984"/>
      <c r="AJ115" s="985"/>
      <c r="AK115" s="986">
        <v>5584</v>
      </c>
      <c r="AL115" s="984"/>
      <c r="AM115" s="984"/>
      <c r="AN115" s="984"/>
      <c r="AO115" s="985"/>
      <c r="AP115" s="987">
        <v>0.3</v>
      </c>
      <c r="AQ115" s="988"/>
      <c r="AR115" s="988"/>
      <c r="AS115" s="988"/>
      <c r="AT115" s="989"/>
      <c r="AU115" s="997"/>
      <c r="AV115" s="998"/>
      <c r="AW115" s="998"/>
      <c r="AX115" s="998"/>
      <c r="AY115" s="998"/>
      <c r="AZ115" s="873" t="s">
        <v>439</v>
      </c>
      <c r="BA115" s="808"/>
      <c r="BB115" s="808"/>
      <c r="BC115" s="808"/>
      <c r="BD115" s="808"/>
      <c r="BE115" s="808"/>
      <c r="BF115" s="808"/>
      <c r="BG115" s="808"/>
      <c r="BH115" s="808"/>
      <c r="BI115" s="808"/>
      <c r="BJ115" s="808"/>
      <c r="BK115" s="808"/>
      <c r="BL115" s="808"/>
      <c r="BM115" s="808"/>
      <c r="BN115" s="808"/>
      <c r="BO115" s="808"/>
      <c r="BP115" s="809"/>
      <c r="BQ115" s="874" t="s">
        <v>424</v>
      </c>
      <c r="BR115" s="875"/>
      <c r="BS115" s="875"/>
      <c r="BT115" s="875"/>
      <c r="BU115" s="875"/>
      <c r="BV115" s="875" t="s">
        <v>424</v>
      </c>
      <c r="BW115" s="875"/>
      <c r="BX115" s="875"/>
      <c r="BY115" s="875"/>
      <c r="BZ115" s="875"/>
      <c r="CA115" s="875" t="s">
        <v>173</v>
      </c>
      <c r="CB115" s="875"/>
      <c r="CC115" s="875"/>
      <c r="CD115" s="875"/>
      <c r="CE115" s="875"/>
      <c r="CF115" s="936" t="s">
        <v>424</v>
      </c>
      <c r="CG115" s="937"/>
      <c r="CH115" s="937"/>
      <c r="CI115" s="937"/>
      <c r="CJ115" s="937"/>
      <c r="CK115" s="992"/>
      <c r="CL115" s="879"/>
      <c r="CM115" s="873" t="s">
        <v>440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424</v>
      </c>
      <c r="DH115" s="838"/>
      <c r="DI115" s="838"/>
      <c r="DJ115" s="838"/>
      <c r="DK115" s="839"/>
      <c r="DL115" s="840" t="s">
        <v>424</v>
      </c>
      <c r="DM115" s="838"/>
      <c r="DN115" s="838"/>
      <c r="DO115" s="838"/>
      <c r="DP115" s="839"/>
      <c r="DQ115" s="840" t="s">
        <v>173</v>
      </c>
      <c r="DR115" s="838"/>
      <c r="DS115" s="838"/>
      <c r="DT115" s="838"/>
      <c r="DU115" s="839"/>
      <c r="DV115" s="885" t="s">
        <v>173</v>
      </c>
      <c r="DW115" s="886"/>
      <c r="DX115" s="886"/>
      <c r="DY115" s="886"/>
      <c r="DZ115" s="887"/>
    </row>
    <row r="116" spans="1:130" s="226" customFormat="1" ht="26.25" customHeight="1" x14ac:dyDescent="0.15">
      <c r="A116" s="981"/>
      <c r="B116" s="982"/>
      <c r="C116" s="941" t="s">
        <v>441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424</v>
      </c>
      <c r="AB116" s="838"/>
      <c r="AC116" s="838"/>
      <c r="AD116" s="838"/>
      <c r="AE116" s="839"/>
      <c r="AF116" s="840" t="s">
        <v>424</v>
      </c>
      <c r="AG116" s="838"/>
      <c r="AH116" s="838"/>
      <c r="AI116" s="838"/>
      <c r="AJ116" s="839"/>
      <c r="AK116" s="840" t="s">
        <v>424</v>
      </c>
      <c r="AL116" s="838"/>
      <c r="AM116" s="838"/>
      <c r="AN116" s="838"/>
      <c r="AO116" s="839"/>
      <c r="AP116" s="885" t="s">
        <v>173</v>
      </c>
      <c r="AQ116" s="886"/>
      <c r="AR116" s="886"/>
      <c r="AS116" s="886"/>
      <c r="AT116" s="887"/>
      <c r="AU116" s="997"/>
      <c r="AV116" s="998"/>
      <c r="AW116" s="998"/>
      <c r="AX116" s="998"/>
      <c r="AY116" s="998"/>
      <c r="AZ116" s="924" t="s">
        <v>442</v>
      </c>
      <c r="BA116" s="925"/>
      <c r="BB116" s="925"/>
      <c r="BC116" s="925"/>
      <c r="BD116" s="925"/>
      <c r="BE116" s="925"/>
      <c r="BF116" s="925"/>
      <c r="BG116" s="925"/>
      <c r="BH116" s="925"/>
      <c r="BI116" s="925"/>
      <c r="BJ116" s="925"/>
      <c r="BK116" s="925"/>
      <c r="BL116" s="925"/>
      <c r="BM116" s="925"/>
      <c r="BN116" s="925"/>
      <c r="BO116" s="925"/>
      <c r="BP116" s="926"/>
      <c r="BQ116" s="874" t="s">
        <v>424</v>
      </c>
      <c r="BR116" s="875"/>
      <c r="BS116" s="875"/>
      <c r="BT116" s="875"/>
      <c r="BU116" s="875"/>
      <c r="BV116" s="875" t="s">
        <v>424</v>
      </c>
      <c r="BW116" s="875"/>
      <c r="BX116" s="875"/>
      <c r="BY116" s="875"/>
      <c r="BZ116" s="875"/>
      <c r="CA116" s="875" t="s">
        <v>173</v>
      </c>
      <c r="CB116" s="875"/>
      <c r="CC116" s="875"/>
      <c r="CD116" s="875"/>
      <c r="CE116" s="875"/>
      <c r="CF116" s="936" t="s">
        <v>173</v>
      </c>
      <c r="CG116" s="937"/>
      <c r="CH116" s="937"/>
      <c r="CI116" s="937"/>
      <c r="CJ116" s="937"/>
      <c r="CK116" s="992"/>
      <c r="CL116" s="879"/>
      <c r="CM116" s="882" t="s">
        <v>443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424</v>
      </c>
      <c r="DH116" s="838"/>
      <c r="DI116" s="838"/>
      <c r="DJ116" s="838"/>
      <c r="DK116" s="839"/>
      <c r="DL116" s="840" t="s">
        <v>424</v>
      </c>
      <c r="DM116" s="838"/>
      <c r="DN116" s="838"/>
      <c r="DO116" s="838"/>
      <c r="DP116" s="839"/>
      <c r="DQ116" s="840" t="s">
        <v>173</v>
      </c>
      <c r="DR116" s="838"/>
      <c r="DS116" s="838"/>
      <c r="DT116" s="838"/>
      <c r="DU116" s="839"/>
      <c r="DV116" s="885" t="s">
        <v>424</v>
      </c>
      <c r="DW116" s="886"/>
      <c r="DX116" s="886"/>
      <c r="DY116" s="886"/>
      <c r="DZ116" s="887"/>
    </row>
    <row r="117" spans="1:130" s="226" customFormat="1" ht="26.25" customHeight="1" x14ac:dyDescent="0.15">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444</v>
      </c>
      <c r="Z117" s="964"/>
      <c r="AA117" s="969">
        <v>454271</v>
      </c>
      <c r="AB117" s="970"/>
      <c r="AC117" s="970"/>
      <c r="AD117" s="970"/>
      <c r="AE117" s="971"/>
      <c r="AF117" s="972">
        <v>442060</v>
      </c>
      <c r="AG117" s="970"/>
      <c r="AH117" s="970"/>
      <c r="AI117" s="970"/>
      <c r="AJ117" s="971"/>
      <c r="AK117" s="972">
        <v>462563</v>
      </c>
      <c r="AL117" s="970"/>
      <c r="AM117" s="970"/>
      <c r="AN117" s="970"/>
      <c r="AO117" s="971"/>
      <c r="AP117" s="973"/>
      <c r="AQ117" s="974"/>
      <c r="AR117" s="974"/>
      <c r="AS117" s="974"/>
      <c r="AT117" s="975"/>
      <c r="AU117" s="997"/>
      <c r="AV117" s="998"/>
      <c r="AW117" s="998"/>
      <c r="AX117" s="998"/>
      <c r="AY117" s="998"/>
      <c r="AZ117" s="924" t="s">
        <v>445</v>
      </c>
      <c r="BA117" s="925"/>
      <c r="BB117" s="925"/>
      <c r="BC117" s="925"/>
      <c r="BD117" s="925"/>
      <c r="BE117" s="925"/>
      <c r="BF117" s="925"/>
      <c r="BG117" s="925"/>
      <c r="BH117" s="925"/>
      <c r="BI117" s="925"/>
      <c r="BJ117" s="925"/>
      <c r="BK117" s="925"/>
      <c r="BL117" s="925"/>
      <c r="BM117" s="925"/>
      <c r="BN117" s="925"/>
      <c r="BO117" s="925"/>
      <c r="BP117" s="926"/>
      <c r="BQ117" s="874" t="s">
        <v>424</v>
      </c>
      <c r="BR117" s="875"/>
      <c r="BS117" s="875"/>
      <c r="BT117" s="875"/>
      <c r="BU117" s="875"/>
      <c r="BV117" s="875" t="s">
        <v>424</v>
      </c>
      <c r="BW117" s="875"/>
      <c r="BX117" s="875"/>
      <c r="BY117" s="875"/>
      <c r="BZ117" s="875"/>
      <c r="CA117" s="875" t="s">
        <v>424</v>
      </c>
      <c r="CB117" s="875"/>
      <c r="CC117" s="875"/>
      <c r="CD117" s="875"/>
      <c r="CE117" s="875"/>
      <c r="CF117" s="936" t="s">
        <v>424</v>
      </c>
      <c r="CG117" s="937"/>
      <c r="CH117" s="937"/>
      <c r="CI117" s="937"/>
      <c r="CJ117" s="937"/>
      <c r="CK117" s="992"/>
      <c r="CL117" s="879"/>
      <c r="CM117" s="882" t="s">
        <v>446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424</v>
      </c>
      <c r="DH117" s="838"/>
      <c r="DI117" s="838"/>
      <c r="DJ117" s="838"/>
      <c r="DK117" s="839"/>
      <c r="DL117" s="840" t="s">
        <v>424</v>
      </c>
      <c r="DM117" s="838"/>
      <c r="DN117" s="838"/>
      <c r="DO117" s="838"/>
      <c r="DP117" s="839"/>
      <c r="DQ117" s="840" t="s">
        <v>424</v>
      </c>
      <c r="DR117" s="838"/>
      <c r="DS117" s="838"/>
      <c r="DT117" s="838"/>
      <c r="DU117" s="839"/>
      <c r="DV117" s="885" t="s">
        <v>424</v>
      </c>
      <c r="DW117" s="886"/>
      <c r="DX117" s="886"/>
      <c r="DY117" s="886"/>
      <c r="DZ117" s="887"/>
    </row>
    <row r="118" spans="1:130" s="226" customFormat="1" ht="26.25" customHeight="1" x14ac:dyDescent="0.15">
      <c r="A118" s="962" t="s">
        <v>418</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416</v>
      </c>
      <c r="AB118" s="963"/>
      <c r="AC118" s="963"/>
      <c r="AD118" s="963"/>
      <c r="AE118" s="964"/>
      <c r="AF118" s="965" t="s">
        <v>300</v>
      </c>
      <c r="AG118" s="963"/>
      <c r="AH118" s="963"/>
      <c r="AI118" s="963"/>
      <c r="AJ118" s="964"/>
      <c r="AK118" s="965" t="s">
        <v>299</v>
      </c>
      <c r="AL118" s="963"/>
      <c r="AM118" s="963"/>
      <c r="AN118" s="963"/>
      <c r="AO118" s="964"/>
      <c r="AP118" s="966" t="s">
        <v>417</v>
      </c>
      <c r="AQ118" s="967"/>
      <c r="AR118" s="967"/>
      <c r="AS118" s="967"/>
      <c r="AT118" s="968"/>
      <c r="AU118" s="997"/>
      <c r="AV118" s="998"/>
      <c r="AW118" s="998"/>
      <c r="AX118" s="998"/>
      <c r="AY118" s="998"/>
      <c r="AZ118" s="940" t="s">
        <v>447</v>
      </c>
      <c r="BA118" s="941"/>
      <c r="BB118" s="941"/>
      <c r="BC118" s="941"/>
      <c r="BD118" s="941"/>
      <c r="BE118" s="941"/>
      <c r="BF118" s="941"/>
      <c r="BG118" s="941"/>
      <c r="BH118" s="941"/>
      <c r="BI118" s="941"/>
      <c r="BJ118" s="941"/>
      <c r="BK118" s="941"/>
      <c r="BL118" s="941"/>
      <c r="BM118" s="941"/>
      <c r="BN118" s="941"/>
      <c r="BO118" s="941"/>
      <c r="BP118" s="942"/>
      <c r="BQ118" s="943" t="s">
        <v>424</v>
      </c>
      <c r="BR118" s="906"/>
      <c r="BS118" s="906"/>
      <c r="BT118" s="906"/>
      <c r="BU118" s="906"/>
      <c r="BV118" s="906" t="s">
        <v>424</v>
      </c>
      <c r="BW118" s="906"/>
      <c r="BX118" s="906"/>
      <c r="BY118" s="906"/>
      <c r="BZ118" s="906"/>
      <c r="CA118" s="906" t="s">
        <v>424</v>
      </c>
      <c r="CB118" s="906"/>
      <c r="CC118" s="906"/>
      <c r="CD118" s="906"/>
      <c r="CE118" s="906"/>
      <c r="CF118" s="936" t="s">
        <v>424</v>
      </c>
      <c r="CG118" s="937"/>
      <c r="CH118" s="937"/>
      <c r="CI118" s="937"/>
      <c r="CJ118" s="937"/>
      <c r="CK118" s="992"/>
      <c r="CL118" s="879"/>
      <c r="CM118" s="882" t="s">
        <v>448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424</v>
      </c>
      <c r="DH118" s="838"/>
      <c r="DI118" s="838"/>
      <c r="DJ118" s="838"/>
      <c r="DK118" s="839"/>
      <c r="DL118" s="840" t="s">
        <v>173</v>
      </c>
      <c r="DM118" s="838"/>
      <c r="DN118" s="838"/>
      <c r="DO118" s="838"/>
      <c r="DP118" s="839"/>
      <c r="DQ118" s="840" t="s">
        <v>424</v>
      </c>
      <c r="DR118" s="838"/>
      <c r="DS118" s="838"/>
      <c r="DT118" s="838"/>
      <c r="DU118" s="839"/>
      <c r="DV118" s="885" t="s">
        <v>173</v>
      </c>
      <c r="DW118" s="886"/>
      <c r="DX118" s="886"/>
      <c r="DY118" s="886"/>
      <c r="DZ118" s="887"/>
    </row>
    <row r="119" spans="1:130" s="226" customFormat="1" ht="26.25" customHeight="1" x14ac:dyDescent="0.15">
      <c r="A119" s="876" t="s">
        <v>421</v>
      </c>
      <c r="B119" s="877"/>
      <c r="C119" s="952" t="s">
        <v>422</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424</v>
      </c>
      <c r="AB119" s="956"/>
      <c r="AC119" s="956"/>
      <c r="AD119" s="956"/>
      <c r="AE119" s="957"/>
      <c r="AF119" s="958" t="s">
        <v>424</v>
      </c>
      <c r="AG119" s="956"/>
      <c r="AH119" s="956"/>
      <c r="AI119" s="956"/>
      <c r="AJ119" s="957"/>
      <c r="AK119" s="958" t="s">
        <v>424</v>
      </c>
      <c r="AL119" s="956"/>
      <c r="AM119" s="956"/>
      <c r="AN119" s="956"/>
      <c r="AO119" s="957"/>
      <c r="AP119" s="959" t="s">
        <v>424</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449</v>
      </c>
      <c r="BP119" s="939"/>
      <c r="BQ119" s="943">
        <v>5528850</v>
      </c>
      <c r="BR119" s="906"/>
      <c r="BS119" s="906"/>
      <c r="BT119" s="906"/>
      <c r="BU119" s="906"/>
      <c r="BV119" s="906">
        <v>5406427</v>
      </c>
      <c r="BW119" s="906"/>
      <c r="BX119" s="906"/>
      <c r="BY119" s="906"/>
      <c r="BZ119" s="906"/>
      <c r="CA119" s="906">
        <v>5105906</v>
      </c>
      <c r="CB119" s="906"/>
      <c r="CC119" s="906"/>
      <c r="CD119" s="906"/>
      <c r="CE119" s="906"/>
      <c r="CF119" s="804"/>
      <c r="CG119" s="805"/>
      <c r="CH119" s="805"/>
      <c r="CI119" s="805"/>
      <c r="CJ119" s="895"/>
      <c r="CK119" s="993"/>
      <c r="CL119" s="881"/>
      <c r="CM119" s="899" t="s">
        <v>450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19159</v>
      </c>
      <c r="DH119" s="821"/>
      <c r="DI119" s="821"/>
      <c r="DJ119" s="821"/>
      <c r="DK119" s="822"/>
      <c r="DL119" s="823">
        <v>14238</v>
      </c>
      <c r="DM119" s="821"/>
      <c r="DN119" s="821"/>
      <c r="DO119" s="821"/>
      <c r="DP119" s="822"/>
      <c r="DQ119" s="823">
        <v>9405</v>
      </c>
      <c r="DR119" s="821"/>
      <c r="DS119" s="821"/>
      <c r="DT119" s="821"/>
      <c r="DU119" s="822"/>
      <c r="DV119" s="909">
        <v>0.5</v>
      </c>
      <c r="DW119" s="910"/>
      <c r="DX119" s="910"/>
      <c r="DY119" s="910"/>
      <c r="DZ119" s="911"/>
    </row>
    <row r="120" spans="1:130" s="226" customFormat="1" ht="26.25" customHeight="1" x14ac:dyDescent="0.15">
      <c r="A120" s="878"/>
      <c r="B120" s="879"/>
      <c r="C120" s="882" t="s">
        <v>427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173</v>
      </c>
      <c r="AB120" s="838"/>
      <c r="AC120" s="838"/>
      <c r="AD120" s="838"/>
      <c r="AE120" s="839"/>
      <c r="AF120" s="840" t="s">
        <v>173</v>
      </c>
      <c r="AG120" s="838"/>
      <c r="AH120" s="838"/>
      <c r="AI120" s="838"/>
      <c r="AJ120" s="839"/>
      <c r="AK120" s="840" t="s">
        <v>173</v>
      </c>
      <c r="AL120" s="838"/>
      <c r="AM120" s="838"/>
      <c r="AN120" s="838"/>
      <c r="AO120" s="839"/>
      <c r="AP120" s="885" t="s">
        <v>173</v>
      </c>
      <c r="AQ120" s="886"/>
      <c r="AR120" s="886"/>
      <c r="AS120" s="886"/>
      <c r="AT120" s="887"/>
      <c r="AU120" s="944" t="s">
        <v>451</v>
      </c>
      <c r="AV120" s="945"/>
      <c r="AW120" s="945"/>
      <c r="AX120" s="945"/>
      <c r="AY120" s="946"/>
      <c r="AZ120" s="921" t="s">
        <v>452</v>
      </c>
      <c r="BA120" s="866"/>
      <c r="BB120" s="866"/>
      <c r="BC120" s="866"/>
      <c r="BD120" s="866"/>
      <c r="BE120" s="866"/>
      <c r="BF120" s="866"/>
      <c r="BG120" s="866"/>
      <c r="BH120" s="866"/>
      <c r="BI120" s="866"/>
      <c r="BJ120" s="866"/>
      <c r="BK120" s="866"/>
      <c r="BL120" s="866"/>
      <c r="BM120" s="866"/>
      <c r="BN120" s="866"/>
      <c r="BO120" s="866"/>
      <c r="BP120" s="867"/>
      <c r="BQ120" s="922">
        <v>2019855</v>
      </c>
      <c r="BR120" s="903"/>
      <c r="BS120" s="903"/>
      <c r="BT120" s="903"/>
      <c r="BU120" s="903"/>
      <c r="BV120" s="903">
        <v>1900779</v>
      </c>
      <c r="BW120" s="903"/>
      <c r="BX120" s="903"/>
      <c r="BY120" s="903"/>
      <c r="BZ120" s="903"/>
      <c r="CA120" s="903">
        <v>1716115</v>
      </c>
      <c r="CB120" s="903"/>
      <c r="CC120" s="903"/>
      <c r="CD120" s="903"/>
      <c r="CE120" s="903"/>
      <c r="CF120" s="927">
        <v>94.5</v>
      </c>
      <c r="CG120" s="928"/>
      <c r="CH120" s="928"/>
      <c r="CI120" s="928"/>
      <c r="CJ120" s="928"/>
      <c r="CK120" s="929" t="s">
        <v>453</v>
      </c>
      <c r="CL120" s="913"/>
      <c r="CM120" s="913"/>
      <c r="CN120" s="913"/>
      <c r="CO120" s="914"/>
      <c r="CP120" s="933" t="s">
        <v>399</v>
      </c>
      <c r="CQ120" s="934"/>
      <c r="CR120" s="934"/>
      <c r="CS120" s="934"/>
      <c r="CT120" s="934"/>
      <c r="CU120" s="934"/>
      <c r="CV120" s="934"/>
      <c r="CW120" s="934"/>
      <c r="CX120" s="934"/>
      <c r="CY120" s="934"/>
      <c r="CZ120" s="934"/>
      <c r="DA120" s="934"/>
      <c r="DB120" s="934"/>
      <c r="DC120" s="934"/>
      <c r="DD120" s="934"/>
      <c r="DE120" s="934"/>
      <c r="DF120" s="935"/>
      <c r="DG120" s="922">
        <v>807052</v>
      </c>
      <c r="DH120" s="903"/>
      <c r="DI120" s="903"/>
      <c r="DJ120" s="903"/>
      <c r="DK120" s="903"/>
      <c r="DL120" s="903">
        <v>769600</v>
      </c>
      <c r="DM120" s="903"/>
      <c r="DN120" s="903"/>
      <c r="DO120" s="903"/>
      <c r="DP120" s="903"/>
      <c r="DQ120" s="903">
        <v>733977</v>
      </c>
      <c r="DR120" s="903"/>
      <c r="DS120" s="903"/>
      <c r="DT120" s="903"/>
      <c r="DU120" s="903"/>
      <c r="DV120" s="904">
        <v>40.4</v>
      </c>
      <c r="DW120" s="904"/>
      <c r="DX120" s="904"/>
      <c r="DY120" s="904"/>
      <c r="DZ120" s="905"/>
    </row>
    <row r="121" spans="1:130" s="226" customFormat="1" ht="26.25" customHeight="1" x14ac:dyDescent="0.15">
      <c r="A121" s="878"/>
      <c r="B121" s="879"/>
      <c r="C121" s="924" t="s">
        <v>454</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173</v>
      </c>
      <c r="AB121" s="838"/>
      <c r="AC121" s="838"/>
      <c r="AD121" s="838"/>
      <c r="AE121" s="839"/>
      <c r="AF121" s="840" t="s">
        <v>173</v>
      </c>
      <c r="AG121" s="838"/>
      <c r="AH121" s="838"/>
      <c r="AI121" s="838"/>
      <c r="AJ121" s="839"/>
      <c r="AK121" s="840" t="s">
        <v>173</v>
      </c>
      <c r="AL121" s="838"/>
      <c r="AM121" s="838"/>
      <c r="AN121" s="838"/>
      <c r="AO121" s="839"/>
      <c r="AP121" s="885" t="s">
        <v>173</v>
      </c>
      <c r="AQ121" s="886"/>
      <c r="AR121" s="886"/>
      <c r="AS121" s="886"/>
      <c r="AT121" s="887"/>
      <c r="AU121" s="947"/>
      <c r="AV121" s="948"/>
      <c r="AW121" s="948"/>
      <c r="AX121" s="948"/>
      <c r="AY121" s="949"/>
      <c r="AZ121" s="873" t="s">
        <v>455</v>
      </c>
      <c r="BA121" s="808"/>
      <c r="BB121" s="808"/>
      <c r="BC121" s="808"/>
      <c r="BD121" s="808"/>
      <c r="BE121" s="808"/>
      <c r="BF121" s="808"/>
      <c r="BG121" s="808"/>
      <c r="BH121" s="808"/>
      <c r="BI121" s="808"/>
      <c r="BJ121" s="808"/>
      <c r="BK121" s="808"/>
      <c r="BL121" s="808"/>
      <c r="BM121" s="808"/>
      <c r="BN121" s="808"/>
      <c r="BO121" s="808"/>
      <c r="BP121" s="809"/>
      <c r="BQ121" s="874">
        <v>319516</v>
      </c>
      <c r="BR121" s="875"/>
      <c r="BS121" s="875"/>
      <c r="BT121" s="875"/>
      <c r="BU121" s="875"/>
      <c r="BV121" s="875">
        <v>251695</v>
      </c>
      <c r="BW121" s="875"/>
      <c r="BX121" s="875"/>
      <c r="BY121" s="875"/>
      <c r="BZ121" s="875"/>
      <c r="CA121" s="875">
        <v>469170</v>
      </c>
      <c r="CB121" s="875"/>
      <c r="CC121" s="875"/>
      <c r="CD121" s="875"/>
      <c r="CE121" s="875"/>
      <c r="CF121" s="936">
        <v>25.8</v>
      </c>
      <c r="CG121" s="937"/>
      <c r="CH121" s="937"/>
      <c r="CI121" s="937"/>
      <c r="CJ121" s="937"/>
      <c r="CK121" s="930"/>
      <c r="CL121" s="916"/>
      <c r="CM121" s="916"/>
      <c r="CN121" s="916"/>
      <c r="CO121" s="917"/>
      <c r="CP121" s="896" t="s">
        <v>456</v>
      </c>
      <c r="CQ121" s="897"/>
      <c r="CR121" s="897"/>
      <c r="CS121" s="897"/>
      <c r="CT121" s="897"/>
      <c r="CU121" s="897"/>
      <c r="CV121" s="897"/>
      <c r="CW121" s="897"/>
      <c r="CX121" s="897"/>
      <c r="CY121" s="897"/>
      <c r="CZ121" s="897"/>
      <c r="DA121" s="897"/>
      <c r="DB121" s="897"/>
      <c r="DC121" s="897"/>
      <c r="DD121" s="897"/>
      <c r="DE121" s="897"/>
      <c r="DF121" s="898"/>
      <c r="DG121" s="874">
        <v>506713</v>
      </c>
      <c r="DH121" s="875"/>
      <c r="DI121" s="875"/>
      <c r="DJ121" s="875"/>
      <c r="DK121" s="875"/>
      <c r="DL121" s="875">
        <v>472743</v>
      </c>
      <c r="DM121" s="875"/>
      <c r="DN121" s="875"/>
      <c r="DO121" s="875"/>
      <c r="DP121" s="875"/>
      <c r="DQ121" s="875">
        <v>503982</v>
      </c>
      <c r="DR121" s="875"/>
      <c r="DS121" s="875"/>
      <c r="DT121" s="875"/>
      <c r="DU121" s="875"/>
      <c r="DV121" s="852">
        <v>27.8</v>
      </c>
      <c r="DW121" s="852"/>
      <c r="DX121" s="852"/>
      <c r="DY121" s="852"/>
      <c r="DZ121" s="853"/>
    </row>
    <row r="122" spans="1:130" s="226" customFormat="1" ht="26.25" customHeight="1" x14ac:dyDescent="0.15">
      <c r="A122" s="878"/>
      <c r="B122" s="879"/>
      <c r="C122" s="882" t="s">
        <v>437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173</v>
      </c>
      <c r="AB122" s="838"/>
      <c r="AC122" s="838"/>
      <c r="AD122" s="838"/>
      <c r="AE122" s="839"/>
      <c r="AF122" s="840" t="s">
        <v>173</v>
      </c>
      <c r="AG122" s="838"/>
      <c r="AH122" s="838"/>
      <c r="AI122" s="838"/>
      <c r="AJ122" s="839"/>
      <c r="AK122" s="840" t="s">
        <v>173</v>
      </c>
      <c r="AL122" s="838"/>
      <c r="AM122" s="838"/>
      <c r="AN122" s="838"/>
      <c r="AO122" s="839"/>
      <c r="AP122" s="885" t="s">
        <v>424</v>
      </c>
      <c r="AQ122" s="886"/>
      <c r="AR122" s="886"/>
      <c r="AS122" s="886"/>
      <c r="AT122" s="887"/>
      <c r="AU122" s="947"/>
      <c r="AV122" s="948"/>
      <c r="AW122" s="948"/>
      <c r="AX122" s="948"/>
      <c r="AY122" s="949"/>
      <c r="AZ122" s="940" t="s">
        <v>457</v>
      </c>
      <c r="BA122" s="941"/>
      <c r="BB122" s="941"/>
      <c r="BC122" s="941"/>
      <c r="BD122" s="941"/>
      <c r="BE122" s="941"/>
      <c r="BF122" s="941"/>
      <c r="BG122" s="941"/>
      <c r="BH122" s="941"/>
      <c r="BI122" s="941"/>
      <c r="BJ122" s="941"/>
      <c r="BK122" s="941"/>
      <c r="BL122" s="941"/>
      <c r="BM122" s="941"/>
      <c r="BN122" s="941"/>
      <c r="BO122" s="941"/>
      <c r="BP122" s="942"/>
      <c r="BQ122" s="943">
        <v>2963695</v>
      </c>
      <c r="BR122" s="906"/>
      <c r="BS122" s="906"/>
      <c r="BT122" s="906"/>
      <c r="BU122" s="906"/>
      <c r="BV122" s="906">
        <v>2923050</v>
      </c>
      <c r="BW122" s="906"/>
      <c r="BX122" s="906"/>
      <c r="BY122" s="906"/>
      <c r="BZ122" s="906"/>
      <c r="CA122" s="906">
        <v>2707753</v>
      </c>
      <c r="CB122" s="906"/>
      <c r="CC122" s="906"/>
      <c r="CD122" s="906"/>
      <c r="CE122" s="906"/>
      <c r="CF122" s="907">
        <v>149.1</v>
      </c>
      <c r="CG122" s="908"/>
      <c r="CH122" s="908"/>
      <c r="CI122" s="908"/>
      <c r="CJ122" s="908"/>
      <c r="CK122" s="930"/>
      <c r="CL122" s="916"/>
      <c r="CM122" s="916"/>
      <c r="CN122" s="916"/>
      <c r="CO122" s="917"/>
      <c r="CP122" s="896" t="s">
        <v>394</v>
      </c>
      <c r="CQ122" s="897"/>
      <c r="CR122" s="897"/>
      <c r="CS122" s="897"/>
      <c r="CT122" s="897"/>
      <c r="CU122" s="897"/>
      <c r="CV122" s="897"/>
      <c r="CW122" s="897"/>
      <c r="CX122" s="897"/>
      <c r="CY122" s="897"/>
      <c r="CZ122" s="897"/>
      <c r="DA122" s="897"/>
      <c r="DB122" s="897"/>
      <c r="DC122" s="897"/>
      <c r="DD122" s="897"/>
      <c r="DE122" s="897"/>
      <c r="DF122" s="898"/>
      <c r="DG122" s="874" t="s">
        <v>173</v>
      </c>
      <c r="DH122" s="875"/>
      <c r="DI122" s="875"/>
      <c r="DJ122" s="875"/>
      <c r="DK122" s="875"/>
      <c r="DL122" s="875" t="s">
        <v>173</v>
      </c>
      <c r="DM122" s="875"/>
      <c r="DN122" s="875"/>
      <c r="DO122" s="875"/>
      <c r="DP122" s="875"/>
      <c r="DQ122" s="875" t="s">
        <v>458</v>
      </c>
      <c r="DR122" s="875"/>
      <c r="DS122" s="875"/>
      <c r="DT122" s="875"/>
      <c r="DU122" s="875"/>
      <c r="DV122" s="852" t="s">
        <v>173</v>
      </c>
      <c r="DW122" s="852"/>
      <c r="DX122" s="852"/>
      <c r="DY122" s="852"/>
      <c r="DZ122" s="853"/>
    </row>
    <row r="123" spans="1:130" s="226" customFormat="1" ht="26.25" customHeight="1" x14ac:dyDescent="0.15">
      <c r="A123" s="878"/>
      <c r="B123" s="879"/>
      <c r="C123" s="882" t="s">
        <v>443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173</v>
      </c>
      <c r="AB123" s="838"/>
      <c r="AC123" s="838"/>
      <c r="AD123" s="838"/>
      <c r="AE123" s="839"/>
      <c r="AF123" s="840" t="s">
        <v>459</v>
      </c>
      <c r="AG123" s="838"/>
      <c r="AH123" s="838"/>
      <c r="AI123" s="838"/>
      <c r="AJ123" s="839"/>
      <c r="AK123" s="840" t="s">
        <v>173</v>
      </c>
      <c r="AL123" s="838"/>
      <c r="AM123" s="838"/>
      <c r="AN123" s="838"/>
      <c r="AO123" s="839"/>
      <c r="AP123" s="885" t="s">
        <v>458</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460</v>
      </c>
      <c r="BP123" s="939"/>
      <c r="BQ123" s="893">
        <v>5303066</v>
      </c>
      <c r="BR123" s="894"/>
      <c r="BS123" s="894"/>
      <c r="BT123" s="894"/>
      <c r="BU123" s="894"/>
      <c r="BV123" s="894">
        <v>5075524</v>
      </c>
      <c r="BW123" s="894"/>
      <c r="BX123" s="894"/>
      <c r="BY123" s="894"/>
      <c r="BZ123" s="894"/>
      <c r="CA123" s="894">
        <v>4893038</v>
      </c>
      <c r="CB123" s="894"/>
      <c r="CC123" s="894"/>
      <c r="CD123" s="894"/>
      <c r="CE123" s="894"/>
      <c r="CF123" s="804"/>
      <c r="CG123" s="805"/>
      <c r="CH123" s="805"/>
      <c r="CI123" s="805"/>
      <c r="CJ123" s="895"/>
      <c r="CK123" s="930"/>
      <c r="CL123" s="916"/>
      <c r="CM123" s="916"/>
      <c r="CN123" s="916"/>
      <c r="CO123" s="917"/>
      <c r="CP123" s="896" t="s">
        <v>395</v>
      </c>
      <c r="CQ123" s="897"/>
      <c r="CR123" s="897"/>
      <c r="CS123" s="897"/>
      <c r="CT123" s="897"/>
      <c r="CU123" s="897"/>
      <c r="CV123" s="897"/>
      <c r="CW123" s="897"/>
      <c r="CX123" s="897"/>
      <c r="CY123" s="897"/>
      <c r="CZ123" s="897"/>
      <c r="DA123" s="897"/>
      <c r="DB123" s="897"/>
      <c r="DC123" s="897"/>
      <c r="DD123" s="897"/>
      <c r="DE123" s="897"/>
      <c r="DF123" s="898"/>
      <c r="DG123" s="837" t="s">
        <v>173</v>
      </c>
      <c r="DH123" s="838"/>
      <c r="DI123" s="838"/>
      <c r="DJ123" s="838"/>
      <c r="DK123" s="839"/>
      <c r="DL123" s="840" t="s">
        <v>173</v>
      </c>
      <c r="DM123" s="838"/>
      <c r="DN123" s="838"/>
      <c r="DO123" s="838"/>
      <c r="DP123" s="839"/>
      <c r="DQ123" s="840" t="s">
        <v>173</v>
      </c>
      <c r="DR123" s="838"/>
      <c r="DS123" s="838"/>
      <c r="DT123" s="838"/>
      <c r="DU123" s="839"/>
      <c r="DV123" s="885" t="s">
        <v>173</v>
      </c>
      <c r="DW123" s="886"/>
      <c r="DX123" s="886"/>
      <c r="DY123" s="886"/>
      <c r="DZ123" s="887"/>
    </row>
    <row r="124" spans="1:130" s="226" customFormat="1" ht="26.25" customHeight="1" thickBot="1" x14ac:dyDescent="0.2">
      <c r="A124" s="878"/>
      <c r="B124" s="879"/>
      <c r="C124" s="882" t="s">
        <v>446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173</v>
      </c>
      <c r="AB124" s="838"/>
      <c r="AC124" s="838"/>
      <c r="AD124" s="838"/>
      <c r="AE124" s="839"/>
      <c r="AF124" s="840" t="s">
        <v>173</v>
      </c>
      <c r="AG124" s="838"/>
      <c r="AH124" s="838"/>
      <c r="AI124" s="838"/>
      <c r="AJ124" s="839"/>
      <c r="AK124" s="840" t="s">
        <v>173</v>
      </c>
      <c r="AL124" s="838"/>
      <c r="AM124" s="838"/>
      <c r="AN124" s="838"/>
      <c r="AO124" s="839"/>
      <c r="AP124" s="885" t="s">
        <v>458</v>
      </c>
      <c r="AQ124" s="886"/>
      <c r="AR124" s="886"/>
      <c r="AS124" s="886"/>
      <c r="AT124" s="887"/>
      <c r="AU124" s="888" t="s">
        <v>461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11.2</v>
      </c>
      <c r="BR124" s="892"/>
      <c r="BS124" s="892"/>
      <c r="BT124" s="892"/>
      <c r="BU124" s="892"/>
      <c r="BV124" s="892">
        <v>17</v>
      </c>
      <c r="BW124" s="892"/>
      <c r="BX124" s="892"/>
      <c r="BY124" s="892"/>
      <c r="BZ124" s="892"/>
      <c r="CA124" s="892">
        <v>11.7</v>
      </c>
      <c r="CB124" s="892"/>
      <c r="CC124" s="892"/>
      <c r="CD124" s="892"/>
      <c r="CE124" s="892"/>
      <c r="CF124" s="782"/>
      <c r="CG124" s="783"/>
      <c r="CH124" s="783"/>
      <c r="CI124" s="783"/>
      <c r="CJ124" s="923"/>
      <c r="CK124" s="931"/>
      <c r="CL124" s="931"/>
      <c r="CM124" s="931"/>
      <c r="CN124" s="931"/>
      <c r="CO124" s="932"/>
      <c r="CP124" s="896" t="s">
        <v>462</v>
      </c>
      <c r="CQ124" s="897"/>
      <c r="CR124" s="897"/>
      <c r="CS124" s="897"/>
      <c r="CT124" s="897"/>
      <c r="CU124" s="897"/>
      <c r="CV124" s="897"/>
      <c r="CW124" s="897"/>
      <c r="CX124" s="897"/>
      <c r="CY124" s="897"/>
      <c r="CZ124" s="897"/>
      <c r="DA124" s="897"/>
      <c r="DB124" s="897"/>
      <c r="DC124" s="897"/>
      <c r="DD124" s="897"/>
      <c r="DE124" s="897"/>
      <c r="DF124" s="898"/>
      <c r="DG124" s="820" t="s">
        <v>173</v>
      </c>
      <c r="DH124" s="821"/>
      <c r="DI124" s="821"/>
      <c r="DJ124" s="821"/>
      <c r="DK124" s="822"/>
      <c r="DL124" s="823" t="s">
        <v>173</v>
      </c>
      <c r="DM124" s="821"/>
      <c r="DN124" s="821"/>
      <c r="DO124" s="821"/>
      <c r="DP124" s="822"/>
      <c r="DQ124" s="823" t="s">
        <v>173</v>
      </c>
      <c r="DR124" s="821"/>
      <c r="DS124" s="821"/>
      <c r="DT124" s="821"/>
      <c r="DU124" s="822"/>
      <c r="DV124" s="909" t="s">
        <v>173</v>
      </c>
      <c r="DW124" s="910"/>
      <c r="DX124" s="910"/>
      <c r="DY124" s="910"/>
      <c r="DZ124" s="911"/>
    </row>
    <row r="125" spans="1:130" s="226" customFormat="1" ht="26.25" customHeight="1" x14ac:dyDescent="0.15">
      <c r="A125" s="878"/>
      <c r="B125" s="879"/>
      <c r="C125" s="882" t="s">
        <v>448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173</v>
      </c>
      <c r="AB125" s="838"/>
      <c r="AC125" s="838"/>
      <c r="AD125" s="838"/>
      <c r="AE125" s="839"/>
      <c r="AF125" s="840" t="s">
        <v>173</v>
      </c>
      <c r="AG125" s="838"/>
      <c r="AH125" s="838"/>
      <c r="AI125" s="838"/>
      <c r="AJ125" s="839"/>
      <c r="AK125" s="840" t="s">
        <v>173</v>
      </c>
      <c r="AL125" s="838"/>
      <c r="AM125" s="838"/>
      <c r="AN125" s="838"/>
      <c r="AO125" s="839"/>
      <c r="AP125" s="885" t="s">
        <v>173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463</v>
      </c>
      <c r="CL125" s="913"/>
      <c r="CM125" s="913"/>
      <c r="CN125" s="913"/>
      <c r="CO125" s="914"/>
      <c r="CP125" s="921" t="s">
        <v>464</v>
      </c>
      <c r="CQ125" s="866"/>
      <c r="CR125" s="866"/>
      <c r="CS125" s="866"/>
      <c r="CT125" s="866"/>
      <c r="CU125" s="866"/>
      <c r="CV125" s="866"/>
      <c r="CW125" s="866"/>
      <c r="CX125" s="866"/>
      <c r="CY125" s="866"/>
      <c r="CZ125" s="866"/>
      <c r="DA125" s="866"/>
      <c r="DB125" s="866"/>
      <c r="DC125" s="866"/>
      <c r="DD125" s="866"/>
      <c r="DE125" s="866"/>
      <c r="DF125" s="867"/>
      <c r="DG125" s="922" t="s">
        <v>458</v>
      </c>
      <c r="DH125" s="903"/>
      <c r="DI125" s="903"/>
      <c r="DJ125" s="903"/>
      <c r="DK125" s="903"/>
      <c r="DL125" s="903" t="s">
        <v>173</v>
      </c>
      <c r="DM125" s="903"/>
      <c r="DN125" s="903"/>
      <c r="DO125" s="903"/>
      <c r="DP125" s="903"/>
      <c r="DQ125" s="903" t="s">
        <v>458</v>
      </c>
      <c r="DR125" s="903"/>
      <c r="DS125" s="903"/>
      <c r="DT125" s="903"/>
      <c r="DU125" s="903"/>
      <c r="DV125" s="904" t="s">
        <v>173</v>
      </c>
      <c r="DW125" s="904"/>
      <c r="DX125" s="904"/>
      <c r="DY125" s="904"/>
      <c r="DZ125" s="905"/>
    </row>
    <row r="126" spans="1:130" s="226" customFormat="1" ht="26.25" customHeight="1" thickBot="1" x14ac:dyDescent="0.2">
      <c r="A126" s="878"/>
      <c r="B126" s="879"/>
      <c r="C126" s="882" t="s">
        <v>450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5182</v>
      </c>
      <c r="AB126" s="838"/>
      <c r="AC126" s="838"/>
      <c r="AD126" s="838"/>
      <c r="AE126" s="839"/>
      <c r="AF126" s="840">
        <v>4921</v>
      </c>
      <c r="AG126" s="838"/>
      <c r="AH126" s="838"/>
      <c r="AI126" s="838"/>
      <c r="AJ126" s="839"/>
      <c r="AK126" s="840">
        <v>4833</v>
      </c>
      <c r="AL126" s="838"/>
      <c r="AM126" s="838"/>
      <c r="AN126" s="838"/>
      <c r="AO126" s="839"/>
      <c r="AP126" s="885">
        <v>0.3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465</v>
      </c>
      <c r="CQ126" s="808"/>
      <c r="CR126" s="808"/>
      <c r="CS126" s="808"/>
      <c r="CT126" s="808"/>
      <c r="CU126" s="808"/>
      <c r="CV126" s="808"/>
      <c r="CW126" s="808"/>
      <c r="CX126" s="808"/>
      <c r="CY126" s="808"/>
      <c r="CZ126" s="808"/>
      <c r="DA126" s="808"/>
      <c r="DB126" s="808"/>
      <c r="DC126" s="808"/>
      <c r="DD126" s="808"/>
      <c r="DE126" s="808"/>
      <c r="DF126" s="809"/>
      <c r="DG126" s="874" t="s">
        <v>173</v>
      </c>
      <c r="DH126" s="875"/>
      <c r="DI126" s="875"/>
      <c r="DJ126" s="875"/>
      <c r="DK126" s="875"/>
      <c r="DL126" s="875" t="s">
        <v>173</v>
      </c>
      <c r="DM126" s="875"/>
      <c r="DN126" s="875"/>
      <c r="DO126" s="875"/>
      <c r="DP126" s="875"/>
      <c r="DQ126" s="875" t="s">
        <v>173</v>
      </c>
      <c r="DR126" s="875"/>
      <c r="DS126" s="875"/>
      <c r="DT126" s="875"/>
      <c r="DU126" s="875"/>
      <c r="DV126" s="852" t="s">
        <v>458</v>
      </c>
      <c r="DW126" s="852"/>
      <c r="DX126" s="852"/>
      <c r="DY126" s="852"/>
      <c r="DZ126" s="853"/>
    </row>
    <row r="127" spans="1:130" s="226" customFormat="1" ht="26.25" customHeight="1" x14ac:dyDescent="0.15">
      <c r="A127" s="880"/>
      <c r="B127" s="881"/>
      <c r="C127" s="899" t="s">
        <v>466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1222</v>
      </c>
      <c r="AB127" s="838"/>
      <c r="AC127" s="838"/>
      <c r="AD127" s="838"/>
      <c r="AE127" s="839"/>
      <c r="AF127" s="840">
        <v>884</v>
      </c>
      <c r="AG127" s="838"/>
      <c r="AH127" s="838"/>
      <c r="AI127" s="838"/>
      <c r="AJ127" s="839"/>
      <c r="AK127" s="840">
        <v>751</v>
      </c>
      <c r="AL127" s="838"/>
      <c r="AM127" s="838"/>
      <c r="AN127" s="838"/>
      <c r="AO127" s="839"/>
      <c r="AP127" s="885">
        <v>0</v>
      </c>
      <c r="AQ127" s="886"/>
      <c r="AR127" s="886"/>
      <c r="AS127" s="886"/>
      <c r="AT127" s="887"/>
      <c r="AU127" s="262"/>
      <c r="AV127" s="262"/>
      <c r="AW127" s="262"/>
      <c r="AX127" s="902" t="s">
        <v>467</v>
      </c>
      <c r="AY127" s="870"/>
      <c r="AZ127" s="870"/>
      <c r="BA127" s="870"/>
      <c r="BB127" s="870"/>
      <c r="BC127" s="870"/>
      <c r="BD127" s="870"/>
      <c r="BE127" s="871"/>
      <c r="BF127" s="869" t="s">
        <v>468</v>
      </c>
      <c r="BG127" s="870"/>
      <c r="BH127" s="870"/>
      <c r="BI127" s="870"/>
      <c r="BJ127" s="870"/>
      <c r="BK127" s="870"/>
      <c r="BL127" s="871"/>
      <c r="BM127" s="869" t="s">
        <v>469</v>
      </c>
      <c r="BN127" s="870"/>
      <c r="BO127" s="870"/>
      <c r="BP127" s="870"/>
      <c r="BQ127" s="870"/>
      <c r="BR127" s="870"/>
      <c r="BS127" s="871"/>
      <c r="BT127" s="869" t="s">
        <v>470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471</v>
      </c>
      <c r="CQ127" s="808"/>
      <c r="CR127" s="808"/>
      <c r="CS127" s="808"/>
      <c r="CT127" s="808"/>
      <c r="CU127" s="808"/>
      <c r="CV127" s="808"/>
      <c r="CW127" s="808"/>
      <c r="CX127" s="808"/>
      <c r="CY127" s="808"/>
      <c r="CZ127" s="808"/>
      <c r="DA127" s="808"/>
      <c r="DB127" s="808"/>
      <c r="DC127" s="808"/>
      <c r="DD127" s="808"/>
      <c r="DE127" s="808"/>
      <c r="DF127" s="809"/>
      <c r="DG127" s="874" t="s">
        <v>458</v>
      </c>
      <c r="DH127" s="875"/>
      <c r="DI127" s="875"/>
      <c r="DJ127" s="875"/>
      <c r="DK127" s="875"/>
      <c r="DL127" s="875" t="s">
        <v>173</v>
      </c>
      <c r="DM127" s="875"/>
      <c r="DN127" s="875"/>
      <c r="DO127" s="875"/>
      <c r="DP127" s="875"/>
      <c r="DQ127" s="875" t="s">
        <v>173</v>
      </c>
      <c r="DR127" s="875"/>
      <c r="DS127" s="875"/>
      <c r="DT127" s="875"/>
      <c r="DU127" s="875"/>
      <c r="DV127" s="852" t="s">
        <v>173</v>
      </c>
      <c r="DW127" s="852"/>
      <c r="DX127" s="852"/>
      <c r="DY127" s="852"/>
      <c r="DZ127" s="853"/>
    </row>
    <row r="128" spans="1:130" s="226" customFormat="1" ht="26.25" customHeight="1" thickBot="1" x14ac:dyDescent="0.2">
      <c r="A128" s="854" t="s">
        <v>472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473</v>
      </c>
      <c r="X128" s="856"/>
      <c r="Y128" s="856"/>
      <c r="Z128" s="857"/>
      <c r="AA128" s="858">
        <v>47088</v>
      </c>
      <c r="AB128" s="859"/>
      <c r="AC128" s="859"/>
      <c r="AD128" s="859"/>
      <c r="AE128" s="860"/>
      <c r="AF128" s="861">
        <v>63450</v>
      </c>
      <c r="AG128" s="859"/>
      <c r="AH128" s="859"/>
      <c r="AI128" s="859"/>
      <c r="AJ128" s="860"/>
      <c r="AK128" s="861">
        <v>55988</v>
      </c>
      <c r="AL128" s="859"/>
      <c r="AM128" s="859"/>
      <c r="AN128" s="859"/>
      <c r="AO128" s="860"/>
      <c r="AP128" s="862"/>
      <c r="AQ128" s="863"/>
      <c r="AR128" s="863"/>
      <c r="AS128" s="863"/>
      <c r="AT128" s="864"/>
      <c r="AU128" s="262"/>
      <c r="AV128" s="262"/>
      <c r="AW128" s="262"/>
      <c r="AX128" s="865" t="s">
        <v>474</v>
      </c>
      <c r="AY128" s="866"/>
      <c r="AZ128" s="866"/>
      <c r="BA128" s="866"/>
      <c r="BB128" s="866"/>
      <c r="BC128" s="866"/>
      <c r="BD128" s="866"/>
      <c r="BE128" s="867"/>
      <c r="BF128" s="844" t="s">
        <v>173</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475</v>
      </c>
      <c r="CQ128" s="786"/>
      <c r="CR128" s="786"/>
      <c r="CS128" s="786"/>
      <c r="CT128" s="786"/>
      <c r="CU128" s="786"/>
      <c r="CV128" s="786"/>
      <c r="CW128" s="786"/>
      <c r="CX128" s="786"/>
      <c r="CY128" s="786"/>
      <c r="CZ128" s="786"/>
      <c r="DA128" s="786"/>
      <c r="DB128" s="786"/>
      <c r="DC128" s="786"/>
      <c r="DD128" s="786"/>
      <c r="DE128" s="786"/>
      <c r="DF128" s="787"/>
      <c r="DG128" s="848" t="s">
        <v>173</v>
      </c>
      <c r="DH128" s="849"/>
      <c r="DI128" s="849"/>
      <c r="DJ128" s="849"/>
      <c r="DK128" s="849"/>
      <c r="DL128" s="849" t="s">
        <v>458</v>
      </c>
      <c r="DM128" s="849"/>
      <c r="DN128" s="849"/>
      <c r="DO128" s="849"/>
      <c r="DP128" s="849"/>
      <c r="DQ128" s="849" t="s">
        <v>173</v>
      </c>
      <c r="DR128" s="849"/>
      <c r="DS128" s="849"/>
      <c r="DT128" s="849"/>
      <c r="DU128" s="849"/>
      <c r="DV128" s="850" t="s">
        <v>173</v>
      </c>
      <c r="DW128" s="850"/>
      <c r="DX128" s="850"/>
      <c r="DY128" s="850"/>
      <c r="DZ128" s="851"/>
    </row>
    <row r="129" spans="1:131" s="226" customFormat="1" ht="26.25" customHeight="1" x14ac:dyDescent="0.15">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476</v>
      </c>
      <c r="X129" s="835"/>
      <c r="Y129" s="835"/>
      <c r="Z129" s="836"/>
      <c r="AA129" s="837">
        <v>2304305</v>
      </c>
      <c r="AB129" s="838"/>
      <c r="AC129" s="838"/>
      <c r="AD129" s="838"/>
      <c r="AE129" s="839"/>
      <c r="AF129" s="840">
        <v>2238484</v>
      </c>
      <c r="AG129" s="838"/>
      <c r="AH129" s="838"/>
      <c r="AI129" s="838"/>
      <c r="AJ129" s="839"/>
      <c r="AK129" s="840">
        <v>2090734</v>
      </c>
      <c r="AL129" s="838"/>
      <c r="AM129" s="838"/>
      <c r="AN129" s="838"/>
      <c r="AO129" s="839"/>
      <c r="AP129" s="841"/>
      <c r="AQ129" s="842"/>
      <c r="AR129" s="842"/>
      <c r="AS129" s="842"/>
      <c r="AT129" s="843"/>
      <c r="AU129" s="264"/>
      <c r="AV129" s="264"/>
      <c r="AW129" s="264"/>
      <c r="AX129" s="807" t="s">
        <v>477</v>
      </c>
      <c r="AY129" s="808"/>
      <c r="AZ129" s="808"/>
      <c r="BA129" s="808"/>
      <c r="BB129" s="808"/>
      <c r="BC129" s="808"/>
      <c r="BD129" s="808"/>
      <c r="BE129" s="809"/>
      <c r="BF129" s="827" t="s">
        <v>173</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479</v>
      </c>
      <c r="X130" s="835"/>
      <c r="Y130" s="835"/>
      <c r="Z130" s="836"/>
      <c r="AA130" s="837">
        <v>295652</v>
      </c>
      <c r="AB130" s="838"/>
      <c r="AC130" s="838"/>
      <c r="AD130" s="838"/>
      <c r="AE130" s="839"/>
      <c r="AF130" s="840">
        <v>293526</v>
      </c>
      <c r="AG130" s="838"/>
      <c r="AH130" s="838"/>
      <c r="AI130" s="838"/>
      <c r="AJ130" s="839"/>
      <c r="AK130" s="840">
        <v>274937</v>
      </c>
      <c r="AL130" s="838"/>
      <c r="AM130" s="838"/>
      <c r="AN130" s="838"/>
      <c r="AO130" s="839"/>
      <c r="AP130" s="841"/>
      <c r="AQ130" s="842"/>
      <c r="AR130" s="842"/>
      <c r="AS130" s="842"/>
      <c r="AT130" s="843"/>
      <c r="AU130" s="264"/>
      <c r="AV130" s="264"/>
      <c r="AW130" s="264"/>
      <c r="AX130" s="807" t="s">
        <v>480</v>
      </c>
      <c r="AY130" s="808"/>
      <c r="AZ130" s="808"/>
      <c r="BA130" s="808"/>
      <c r="BB130" s="808"/>
      <c r="BC130" s="808"/>
      <c r="BD130" s="808"/>
      <c r="BE130" s="809"/>
      <c r="BF130" s="810">
        <v>5.7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481</v>
      </c>
      <c r="X131" s="818"/>
      <c r="Y131" s="818"/>
      <c r="Z131" s="819"/>
      <c r="AA131" s="820">
        <v>2008653</v>
      </c>
      <c r="AB131" s="821"/>
      <c r="AC131" s="821"/>
      <c r="AD131" s="821"/>
      <c r="AE131" s="822"/>
      <c r="AF131" s="823">
        <v>1944958</v>
      </c>
      <c r="AG131" s="821"/>
      <c r="AH131" s="821"/>
      <c r="AI131" s="821"/>
      <c r="AJ131" s="822"/>
      <c r="AK131" s="823">
        <v>1815797</v>
      </c>
      <c r="AL131" s="821"/>
      <c r="AM131" s="821"/>
      <c r="AN131" s="821"/>
      <c r="AO131" s="822"/>
      <c r="AP131" s="824"/>
      <c r="AQ131" s="825"/>
      <c r="AR131" s="825"/>
      <c r="AS131" s="825"/>
      <c r="AT131" s="826"/>
      <c r="AU131" s="264"/>
      <c r="AV131" s="264"/>
      <c r="AW131" s="264"/>
      <c r="AX131" s="785" t="s">
        <v>482</v>
      </c>
      <c r="AY131" s="786"/>
      <c r="AZ131" s="786"/>
      <c r="BA131" s="786"/>
      <c r="BB131" s="786"/>
      <c r="BC131" s="786"/>
      <c r="BD131" s="786"/>
      <c r="BE131" s="787"/>
      <c r="BF131" s="788">
        <v>11.7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484</v>
      </c>
      <c r="W132" s="798"/>
      <c r="X132" s="798"/>
      <c r="Y132" s="798"/>
      <c r="Z132" s="799"/>
      <c r="AA132" s="800">
        <v>5.5525269919999998</v>
      </c>
      <c r="AB132" s="801"/>
      <c r="AC132" s="801"/>
      <c r="AD132" s="801"/>
      <c r="AE132" s="802"/>
      <c r="AF132" s="803">
        <v>4.3745931789999997</v>
      </c>
      <c r="AG132" s="801"/>
      <c r="AH132" s="801"/>
      <c r="AI132" s="801"/>
      <c r="AJ132" s="802"/>
      <c r="AK132" s="803">
        <v>7.2495989359999999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485</v>
      </c>
      <c r="W133" s="777"/>
      <c r="X133" s="777"/>
      <c r="Y133" s="777"/>
      <c r="Z133" s="778"/>
      <c r="AA133" s="779">
        <v>8.1</v>
      </c>
      <c r="AB133" s="780"/>
      <c r="AC133" s="780"/>
      <c r="AD133" s="780"/>
      <c r="AE133" s="781"/>
      <c r="AF133" s="779">
        <v>5.9</v>
      </c>
      <c r="AG133" s="780"/>
      <c r="AH133" s="780"/>
      <c r="AI133" s="780"/>
      <c r="AJ133" s="781"/>
      <c r="AK133" s="779">
        <v>5.7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VOJRx8h5kem8HLPfmGAyv/Ju64IrCAW6DvEpwFaQ6AEj/zxNAIQbARr1JfxXoG5fnhSseLuRV5EOwMC9tGyYQ==" saltValue="xErUG3vhwXViZ7IOkUjy5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election activeCell="G55" sqref="G55"/>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Wga3oIkGa92A+kV1B5ewegNUWPQ9Vy+EyeWC10lfYPa+6gFdTTzLZD7RE8L3OT+V7lU9PmZUzU+QFosqe0r6A==" saltValue="yDwCebaec+/Q6Cjfe4hE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B4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uLgQfQoYrbBulf1nJmZbvbDkkGKv+NtzbAc0YBgFzg0p7SaewVvtDfzqzxDCRm80A0azxUHOVJztRVBAZn1bA==" saltValue="GfsiIxlQz4UXsUQqUbdbz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Q24" sqref="AQ24"/>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489</v>
      </c>
      <c r="AP7" s="283"/>
      <c r="AQ7" s="284" t="s">
        <v>490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491</v>
      </c>
      <c r="AQ8" s="290" t="s">
        <v>492</v>
      </c>
      <c r="AR8" s="291" t="s">
        <v>493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494</v>
      </c>
      <c r="AL9" s="1207"/>
      <c r="AM9" s="1207"/>
      <c r="AN9" s="1208"/>
      <c r="AO9" s="292">
        <v>612389</v>
      </c>
      <c r="AP9" s="292">
        <v>212709</v>
      </c>
      <c r="AQ9" s="293">
        <v>189734</v>
      </c>
      <c r="AR9" s="294">
        <v>12.1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495</v>
      </c>
      <c r="AL10" s="1207"/>
      <c r="AM10" s="1207"/>
      <c r="AN10" s="1208"/>
      <c r="AO10" s="295">
        <v>70498</v>
      </c>
      <c r="AP10" s="295">
        <v>24487</v>
      </c>
      <c r="AQ10" s="296">
        <v>22180</v>
      </c>
      <c r="AR10" s="297">
        <v>10.4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496</v>
      </c>
      <c r="AL11" s="1207"/>
      <c r="AM11" s="1207"/>
      <c r="AN11" s="1208"/>
      <c r="AO11" s="295">
        <v>152409</v>
      </c>
      <c r="AP11" s="295">
        <v>52938</v>
      </c>
      <c r="AQ11" s="296">
        <v>28692</v>
      </c>
      <c r="AR11" s="297">
        <v>84.5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497</v>
      </c>
      <c r="AL12" s="1207"/>
      <c r="AM12" s="1207"/>
      <c r="AN12" s="1208"/>
      <c r="AO12" s="295" t="s">
        <v>498</v>
      </c>
      <c r="AP12" s="295" t="s">
        <v>498</v>
      </c>
      <c r="AQ12" s="296">
        <v>4806</v>
      </c>
      <c r="AR12" s="297" t="s">
        <v>498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499</v>
      </c>
      <c r="AL13" s="1207"/>
      <c r="AM13" s="1207"/>
      <c r="AN13" s="1208"/>
      <c r="AO13" s="295" t="s">
        <v>498</v>
      </c>
      <c r="AP13" s="295" t="s">
        <v>498</v>
      </c>
      <c r="AQ13" s="296" t="s">
        <v>498</v>
      </c>
      <c r="AR13" s="297" t="s">
        <v>498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500</v>
      </c>
      <c r="AL14" s="1207"/>
      <c r="AM14" s="1207"/>
      <c r="AN14" s="1208"/>
      <c r="AO14" s="295" t="s">
        <v>498</v>
      </c>
      <c r="AP14" s="295" t="s">
        <v>498</v>
      </c>
      <c r="AQ14" s="296">
        <v>8976</v>
      </c>
      <c r="AR14" s="297" t="s">
        <v>498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501</v>
      </c>
      <c r="AL15" s="1207"/>
      <c r="AM15" s="1207"/>
      <c r="AN15" s="1208"/>
      <c r="AO15" s="295" t="s">
        <v>498</v>
      </c>
      <c r="AP15" s="295" t="s">
        <v>498</v>
      </c>
      <c r="AQ15" s="296">
        <v>4161</v>
      </c>
      <c r="AR15" s="297" t="s">
        <v>498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502</v>
      </c>
      <c r="AL16" s="1210"/>
      <c r="AM16" s="1210"/>
      <c r="AN16" s="1211"/>
      <c r="AO16" s="295">
        <v>-49502</v>
      </c>
      <c r="AP16" s="295">
        <v>-17194</v>
      </c>
      <c r="AQ16" s="296">
        <v>-17989</v>
      </c>
      <c r="AR16" s="297">
        <v>-4.4000000000000004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785794</v>
      </c>
      <c r="AP17" s="295">
        <v>272940</v>
      </c>
      <c r="AQ17" s="296">
        <v>240560</v>
      </c>
      <c r="AR17" s="297">
        <v>13.5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507</v>
      </c>
      <c r="AL21" s="1204"/>
      <c r="AM21" s="1204"/>
      <c r="AN21" s="1205"/>
      <c r="AO21" s="307">
        <v>24.31</v>
      </c>
      <c r="AP21" s="308">
        <v>21.65</v>
      </c>
      <c r="AQ21" s="309">
        <v>2.66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508</v>
      </c>
      <c r="AL22" s="1204"/>
      <c r="AM22" s="1204"/>
      <c r="AN22" s="1205"/>
      <c r="AO22" s="312">
        <v>96.2</v>
      </c>
      <c r="AP22" s="313">
        <v>95.4</v>
      </c>
      <c r="AQ22" s="314">
        <v>0.8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510</v>
      </c>
      <c r="AO27" s="273"/>
      <c r="AP27" s="273"/>
      <c r="AQ27" s="273"/>
      <c r="AR27" s="273"/>
      <c r="AS27" s="273"/>
      <c r="AT27" s="273"/>
    </row>
    <row r="28" spans="1:46" ht="17.25" x14ac:dyDescent="0.1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489</v>
      </c>
      <c r="AP30" s="283"/>
      <c r="AQ30" s="284" t="s">
        <v>490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491</v>
      </c>
      <c r="AQ31" s="290" t="s">
        <v>492</v>
      </c>
      <c r="AR31" s="291" t="s">
        <v>493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513</v>
      </c>
      <c r="AL32" s="1195"/>
      <c r="AM32" s="1195"/>
      <c r="AN32" s="1196"/>
      <c r="AO32" s="322">
        <v>317886</v>
      </c>
      <c r="AP32" s="322">
        <v>110415</v>
      </c>
      <c r="AQ32" s="323">
        <v>139228</v>
      </c>
      <c r="AR32" s="324">
        <v>-20.7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514</v>
      </c>
      <c r="AL33" s="1195"/>
      <c r="AM33" s="1195"/>
      <c r="AN33" s="1196"/>
      <c r="AO33" s="322" t="s">
        <v>498</v>
      </c>
      <c r="AP33" s="322" t="s">
        <v>498</v>
      </c>
      <c r="AQ33" s="323" t="s">
        <v>498</v>
      </c>
      <c r="AR33" s="324" t="s">
        <v>498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515</v>
      </c>
      <c r="AL34" s="1195"/>
      <c r="AM34" s="1195"/>
      <c r="AN34" s="1196"/>
      <c r="AO34" s="322" t="s">
        <v>498</v>
      </c>
      <c r="AP34" s="322" t="s">
        <v>498</v>
      </c>
      <c r="AQ34" s="323">
        <v>5</v>
      </c>
      <c r="AR34" s="324" t="s">
        <v>498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516</v>
      </c>
      <c r="AL35" s="1195"/>
      <c r="AM35" s="1195"/>
      <c r="AN35" s="1196"/>
      <c r="AO35" s="322">
        <v>139093</v>
      </c>
      <c r="AP35" s="322">
        <v>48313</v>
      </c>
      <c r="AQ35" s="323">
        <v>32095</v>
      </c>
      <c r="AR35" s="324">
        <v>50.5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517</v>
      </c>
      <c r="AL36" s="1195"/>
      <c r="AM36" s="1195"/>
      <c r="AN36" s="1196"/>
      <c r="AO36" s="322" t="s">
        <v>498</v>
      </c>
      <c r="AP36" s="322" t="s">
        <v>498</v>
      </c>
      <c r="AQ36" s="323">
        <v>5254</v>
      </c>
      <c r="AR36" s="324" t="s">
        <v>498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518</v>
      </c>
      <c r="AL37" s="1195"/>
      <c r="AM37" s="1195"/>
      <c r="AN37" s="1196"/>
      <c r="AO37" s="322">
        <v>5584</v>
      </c>
      <c r="AP37" s="322">
        <v>1940</v>
      </c>
      <c r="AQ37" s="323">
        <v>1384</v>
      </c>
      <c r="AR37" s="324">
        <v>40.200000000000003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519</v>
      </c>
      <c r="AL38" s="1198"/>
      <c r="AM38" s="1198"/>
      <c r="AN38" s="1199"/>
      <c r="AO38" s="325" t="s">
        <v>498</v>
      </c>
      <c r="AP38" s="325" t="s">
        <v>498</v>
      </c>
      <c r="AQ38" s="326">
        <v>32</v>
      </c>
      <c r="AR38" s="314" t="s">
        <v>498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520</v>
      </c>
      <c r="AL39" s="1198"/>
      <c r="AM39" s="1198"/>
      <c r="AN39" s="1199"/>
      <c r="AO39" s="322">
        <v>-55988</v>
      </c>
      <c r="AP39" s="322">
        <v>-19447</v>
      </c>
      <c r="AQ39" s="323">
        <v>-8131</v>
      </c>
      <c r="AR39" s="324">
        <v>139.19999999999999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521</v>
      </c>
      <c r="AL40" s="1195"/>
      <c r="AM40" s="1195"/>
      <c r="AN40" s="1196"/>
      <c r="AO40" s="322">
        <v>-274937</v>
      </c>
      <c r="AP40" s="322">
        <v>-95497</v>
      </c>
      <c r="AQ40" s="323">
        <v>-126394</v>
      </c>
      <c r="AR40" s="324">
        <v>-24.4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131638</v>
      </c>
      <c r="AP41" s="322">
        <v>45724</v>
      </c>
      <c r="AQ41" s="323">
        <v>43473</v>
      </c>
      <c r="AR41" s="324">
        <v>5.2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489</v>
      </c>
      <c r="AN49" s="1189" t="s">
        <v>525</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526</v>
      </c>
      <c r="AO50" s="339" t="s">
        <v>527</v>
      </c>
      <c r="AP50" s="340" t="s">
        <v>528</v>
      </c>
      <c r="AQ50" s="341" t="s">
        <v>529</v>
      </c>
      <c r="AR50" s="342" t="s">
        <v>530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449457</v>
      </c>
      <c r="AN51" s="344">
        <v>140149</v>
      </c>
      <c r="AO51" s="345">
        <v>-26.7</v>
      </c>
      <c r="AP51" s="346">
        <v>316331</v>
      </c>
      <c r="AQ51" s="347">
        <v>38.6</v>
      </c>
      <c r="AR51" s="348">
        <v>-65.3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213061</v>
      </c>
      <c r="AN52" s="352">
        <v>66436</v>
      </c>
      <c r="AO52" s="353">
        <v>-29.6</v>
      </c>
      <c r="AP52" s="354">
        <v>106387</v>
      </c>
      <c r="AQ52" s="355">
        <v>22.8</v>
      </c>
      <c r="AR52" s="356">
        <v>-52.4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702671</v>
      </c>
      <c r="AN53" s="344">
        <v>226230</v>
      </c>
      <c r="AO53" s="345">
        <v>61.4</v>
      </c>
      <c r="AP53" s="346">
        <v>333013</v>
      </c>
      <c r="AQ53" s="347">
        <v>5.3</v>
      </c>
      <c r="AR53" s="348">
        <v>56.1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496608</v>
      </c>
      <c r="AN54" s="352">
        <v>159887</v>
      </c>
      <c r="AO54" s="353">
        <v>140.69999999999999</v>
      </c>
      <c r="AP54" s="354">
        <v>126732</v>
      </c>
      <c r="AQ54" s="355">
        <v>19.100000000000001</v>
      </c>
      <c r="AR54" s="356">
        <v>121.6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342088</v>
      </c>
      <c r="AN55" s="344">
        <v>112603</v>
      </c>
      <c r="AO55" s="345">
        <v>-50.2</v>
      </c>
      <c r="AP55" s="346">
        <v>280458</v>
      </c>
      <c r="AQ55" s="347">
        <v>-15.8</v>
      </c>
      <c r="AR55" s="348">
        <v>-34.4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141740</v>
      </c>
      <c r="AN56" s="352">
        <v>46656</v>
      </c>
      <c r="AO56" s="353">
        <v>-70.8</v>
      </c>
      <c r="AP56" s="354">
        <v>127286</v>
      </c>
      <c r="AQ56" s="355">
        <v>0.4</v>
      </c>
      <c r="AR56" s="356">
        <v>-71.2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525840</v>
      </c>
      <c r="AN57" s="344">
        <v>177469</v>
      </c>
      <c r="AO57" s="345">
        <v>57.6</v>
      </c>
      <c r="AP57" s="346">
        <v>291945</v>
      </c>
      <c r="AQ57" s="347">
        <v>4.0999999999999996</v>
      </c>
      <c r="AR57" s="348">
        <v>53.5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206662</v>
      </c>
      <c r="AN58" s="352">
        <v>69748</v>
      </c>
      <c r="AO58" s="353">
        <v>49.5</v>
      </c>
      <c r="AP58" s="354">
        <v>127651</v>
      </c>
      <c r="AQ58" s="355">
        <v>0.3</v>
      </c>
      <c r="AR58" s="356">
        <v>49.2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431047</v>
      </c>
      <c r="AN59" s="344">
        <v>149721</v>
      </c>
      <c r="AO59" s="345">
        <v>-15.6</v>
      </c>
      <c r="AP59" s="346">
        <v>291173</v>
      </c>
      <c r="AQ59" s="347">
        <v>-0.3</v>
      </c>
      <c r="AR59" s="348">
        <v>-15.3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179378</v>
      </c>
      <c r="AN60" s="352">
        <v>62306</v>
      </c>
      <c r="AO60" s="353">
        <v>-10.7</v>
      </c>
      <c r="AP60" s="354">
        <v>119071</v>
      </c>
      <c r="AQ60" s="355">
        <v>-6.7</v>
      </c>
      <c r="AR60" s="356">
        <v>-4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490221</v>
      </c>
      <c r="AN61" s="359">
        <v>161234</v>
      </c>
      <c r="AO61" s="360">
        <v>5.3</v>
      </c>
      <c r="AP61" s="361">
        <v>302584</v>
      </c>
      <c r="AQ61" s="362">
        <v>6.4</v>
      </c>
      <c r="AR61" s="348">
        <v>-1.1000000000000001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247490</v>
      </c>
      <c r="AN62" s="352">
        <v>81007</v>
      </c>
      <c r="AO62" s="353">
        <v>15.8</v>
      </c>
      <c r="AP62" s="354">
        <v>121425</v>
      </c>
      <c r="AQ62" s="355">
        <v>7.2</v>
      </c>
      <c r="AR62" s="356">
        <v>8.6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B+bd6cqXWBk15RrOy4bwIdfrZSJRniWk0jiHIFVUB+JyITpzcajUIEtrs+sZBeO139b9IpAlD8yTFgADwR6cJw==" saltValue="Iu3zAuP1Jmm6VuF/Gwe0g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65" zoomScale="80" zoomScaleNormal="8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24LxIM3Jug/gePOuT2JKk8fn1LXwaM8+KqruxjSB85BuSJAkBUNNMptZ+sVDzx1lqLQMJlGZ7xrY2dCgVC9kA==" saltValue="HHADXSORAq8ydR+3Mhfg2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28" zoomScale="80" zoomScaleNormal="8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i1eToMNThYof8HtermvXdL776BcLx+NMzIvfSVhDBwFzl6UKpBpYobS+mjeAcx8ePQhU0h5d51G1RUyi+3j1w==" saltValue="Kwv+Z9/uo+P7tUQhWoBZ/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28" zoomScaleSheetLayoutView="100" workbookViewId="0">
      <selection activeCell="H48" sqref="H48: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212" t="s">
        <v>3</v>
      </c>
      <c r="D47" s="1212"/>
      <c r="E47" s="1213"/>
      <c r="F47" s="11">
        <v>40.869999999999997</v>
      </c>
      <c r="G47" s="12">
        <v>34.51</v>
      </c>
      <c r="H47" s="12">
        <v>36.83</v>
      </c>
      <c r="I47" s="12">
        <v>30.41</v>
      </c>
      <c r="J47" s="13">
        <v>23.13</v>
      </c>
    </row>
    <row r="48" spans="2:10" ht="57.75" customHeight="1" x14ac:dyDescent="0.15">
      <c r="B48" s="14"/>
      <c r="C48" s="1214" t="s">
        <v>4</v>
      </c>
      <c r="D48" s="1214"/>
      <c r="E48" s="1215"/>
      <c r="F48" s="15">
        <v>10.4</v>
      </c>
      <c r="G48" s="16">
        <v>7.38</v>
      </c>
      <c r="H48" s="16">
        <v>4.34</v>
      </c>
      <c r="I48" s="16">
        <v>5.76</v>
      </c>
      <c r="J48" s="17">
        <v>6.46</v>
      </c>
    </row>
    <row r="49" spans="2:10" ht="57.75" customHeight="1" thickBot="1" x14ac:dyDescent="0.2">
      <c r="B49" s="18"/>
      <c r="C49" s="1216" t="s">
        <v>5</v>
      </c>
      <c r="D49" s="1216"/>
      <c r="E49" s="1217"/>
      <c r="F49" s="19">
        <v>6.19</v>
      </c>
      <c r="G49" s="20" t="s">
        <v>546</v>
      </c>
      <c r="H49" s="20" t="s">
        <v>547</v>
      </c>
      <c r="I49" s="20" t="s">
        <v>548</v>
      </c>
      <c r="J49" s="21" t="s">
        <v>549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6n2pQdBmaJND1mRPsmd9ki3CzAZeEdgsDkfLw17/b/d50Nx68JhqGLUOhaLRVxEvZCF4dJXP4v5wlpH9u17DQ==" saltValue="rkpRCLAN4OUSmOKmsL4t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2019-03-19T00:18:34Z</cp:lastPrinted>
  <dcterms:created xsi:type="dcterms:W3CDTF">2019-02-14T01:04:29Z</dcterms:created>
  <dcterms:modified xsi:type="dcterms:W3CDTF">2019-12-10T04:44:34Z</dcterms:modified>
  <cp:category/>
</cp:coreProperties>
</file>