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財政状況資料集】_014567_愛別町_2016\"/>
    </mc:Choice>
  </mc:AlternateContent>
  <bookViews>
    <workbookView xWindow="0" yWindow="0" windowWidth="28800" windowHeight="135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<sst xmlns="http://schemas.openxmlformats.org/spreadsheetml/2006/main" count="1067" uniqueCount="559">
  <si>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</si>
  <si>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</si>
  <si>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</si>
  <si>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</si>
  <si>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</si>
  <si>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</si>
  <si>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</si>
  <si>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</si>
  <si>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</si>
  <si>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</si>
  <si>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</si>
  <si>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</si>
  <si>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</si>
  <si>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</si>
  <si>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</si>
  <si>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</si>
  <si>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</si>
  <si>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</si>
  <si>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</si>
  <si>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</si>
  <si>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</si>
  <si>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</si>
  <si>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</si>
  <si>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</si>
  <si>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</si>
  <si>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</si>
  <si>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</si>
  <si>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</si>
  <si>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</si>
  <si>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</si>
  <si>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</si>
  <si>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</si>
  <si>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</si>
  <si>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</si>
  <si>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</si>
  <si>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</si>
  <si>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</si>
  <si>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</si>
  <si>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</si>
  <si>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</si>
  <si>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</si>
  <si>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</si>
  <si>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</si>
  <si>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</si>
  <si>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</si>
  <si>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</si>
  <si>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</si>
  <si>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</si>
  <si>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</si>
  <si>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</si>
  <si>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</si>
  <si>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</si>
  <si>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</si>
  <si>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</si>
  <si>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</si>
  <si>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</si>
  <si>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</si>
  <si>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</si>
  <si>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</si>
  <si>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</si>
  <si>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</si>
  <si>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</si>
  <si>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</si>
  <si>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</si>
  <si>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</si>
  <si>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</si>
  <si>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</si>
  <si>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</si>
  <si>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</si>
  <si>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</si>
  <si>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</si>
  <si>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</si>
  <si>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</si>
  <si>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</si>
  <si>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</si>
  <si>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</si>
  <si>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</si>
  <si>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</si>
  <si>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</si>
  <si>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</si>
  <si>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</si>
  <si>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</si>
  <si>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</si>
  <si>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</si>
  <si>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</si>
  <si>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</si>
  <si>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</si>
  <si>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</si>
  <si>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</si>
  <si>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</si>
  <si>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</si>
  <si>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</si>
  <si>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</si>
  <si>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</si>
  <si>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</si>
  <si>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</si>
  <si>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</si>
  <si>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</si>
  <si>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</si>
  <si>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</si>
  <si>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</si>
  <si>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</si>
  <si>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</si>
  <si>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</si>
  <si>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</si>
  <si>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</si>
  <si>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</si>
  <si>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</si>
  <si>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</si>
  <si>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</si>
  <si>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</si>
  <si>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</si>
  <si>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</si>
  <si>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</si>
  <si>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</si>
  <si>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</si>
  <si>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</si>
  <si>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</si>
  <si>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</si>
  <si>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</si>
  <si>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</si>
  <si>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</si>
  <si>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</si>
  <si>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</si>
  <si>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</si>
  <si>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</si>
  <si>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</si>
  <si>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</si>
  <si>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</si>
  <si>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</si>
  <si>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</si>
  <si>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</si>
  <si>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</si>
  <si>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</si>
  <si>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</si>
  <si>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</si>
  <si>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</si>
  <si>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</si>
  <si>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</si>
  <si>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</si>
  <si>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</si>
  <si>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</si>
  <si>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</si>
  <si>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</si>
  <si>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</si>
  <si>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</si>
  <si>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</si>
  <si>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</si>
  <si>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</si>
  <si>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</si>
  <si>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</si>
  <si>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</si>
  <si>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</si>
  <si>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</si>
  <si>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</si>
  <si>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</si>
  <si>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</si>
  <si>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</si>
  <si>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</si>
  <si>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</si>
  <si>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</si>
  <si>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</si>
  <si>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</si>
  <si>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</si>
  <si>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</si>
  <si>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</si>
  <si>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</si>
  <si>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</si>
  <si>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</si>
  <si>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</si>
  <si>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</si>
  <si>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</si>
  <si>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</si>
  <si>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</si>
  <si>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</si>
  <si>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</si>
  <si>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</si>
  <si>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</si>
  <si>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</si>
  <si>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</si>
  <si>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</si>
  <si>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</si>
  <si>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</si>
  <si>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</si>
  <si>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</si>
  <si>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</si>
  <si>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</si>
  <si>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</si>
  <si>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</si>
  <si>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</si>
  <si>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</si>
  <si>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</si>
  <si>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</si>
  <si>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</si>
  <si>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</si>
  <si>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</si>
  <si>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</si>
  <si>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北海道愛別町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</si>
  <si>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</si>
  <si>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</si>
  <si>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</si>
  <si>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</si>
  <si>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</si>
  <si>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</si>
  <si>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</si>
  <si>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</si>
  <si>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</si>
  <si>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</si>
  <si>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</si>
  <si>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</si>
  <si>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</si>
  <si>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</si>
  <si>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</si>
  <si>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</si>
  <si>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</si>
  <si>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</si>
  <si>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</si>
  <si>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</si>
  <si>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</si>
  <si>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</si>
  <si>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</si>
  <si>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</si>
  <si>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</si>
  <si>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</si>
  <si>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</si>
  <si>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</si>
  <si>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</si>
  <si>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</si>
  <si>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</si>
  <si>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</si>
  <si>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</si>
  <si>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</si>
  <si>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</si>
  <si>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</si>
  <si>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</si>
  <si>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</si>
  <si>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</si>
  <si>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</si>
  <si>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</si>
  <si>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</si>
  <si>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</si>
  <si>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</si>
  <si>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</si>
  <si>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</si>
  <si>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</si>
  <si>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</si>
  <si>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</si>
  <si>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</si>
  <si>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</si>
  <si>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</si>
  <si>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</si>
  <si>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</si>
  <si>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</si>
  <si>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</si>
  <si>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</si>
  <si>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</si>
  <si>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</si>
  <si>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</si>
  <si>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</si>
  <si>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</si>
  <si>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</si>
  <si>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</si>
  <si>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</si>
  <si>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</si>
  <si>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</si>
  <si>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</si>
  <si>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</si>
  <si>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</si>
  <si>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</si>
  <si>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</si>
  <si>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</si>
  <si>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</si>
  <si>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</si>
  <si>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</si>
  <si>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</si>
  <si>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</si>
  <si>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</si>
  <si>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</si>
  <si>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</si>
  <si>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</si>
  <si>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</si>
  <si>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</si>
  <si>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</si>
  <si>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</si>
  <si>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</si>
  <si>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</si>
  <si>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</si>
  <si>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</si>
  <si>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</si>
  <si>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</si>
  <si>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</si>
  <si>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</si>
  <si>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</si>
  <si>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</si>
  <si>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</si>
  <si>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</si>
  <si>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</si>
  <si>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</si>
  <si>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</si>
  <si>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</si>
  <si>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</si>
  <si>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</si>
  <si>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</si>
  <si>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</si>
  <si>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</si>
  <si>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</si>
  <si>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</si>
  <si>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</si>
  <si>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</si>
  <si>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</si>
  <si>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</si>
  <si>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</si>
  <si>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</si>
  <si>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</si>
  <si>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</si>
  <si>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</si>
  <si>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</si>
  <si>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</si>
  <si>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</si>
  <si>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</si>
  <si>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</si>
  <si>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</si>
  <si>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</si>
  <si>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</si>
  <si>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</si>
  <si>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</si>
  <si>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</si>
  <si>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</si>
  <si>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</si>
  <si>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</si>
  <si>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</si>
  <si>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</si>
  <si>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</si>
  <si>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</si>
  <si>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</si>
  <si>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</si>
  <si>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</si>
  <si>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</si>
  <si>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</si>
  <si>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</si>
  <si>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</si>
  <si>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</si>
  <si>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</si>
  <si>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</si>
  <si>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</si>
  <si>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</si>
  <si>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</si>
  <si>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北海道愛別町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</si>
  <si>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</si>
  <si>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</si>
  <si>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</si>
  <si>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</si>
  <si>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</si>
  <si>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</si>
  <si>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</si>
  <si>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</si>
  <si>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</si>
  <si>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</si>
  <si>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</si>
  <si>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</si>
  <si>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</si>
  <si>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</si>
  <si>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</si>
  <si>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</si>
  <si>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</si>
  <si>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</si>
  <si>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</si>
  <si>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</si>
  <si>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</si>
  <si>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</si>
  <si>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</si>
  <si>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</si>
  <si>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</si>
  <si>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</si>
  <si>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</si>
  <si>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</si>
  <si>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</si>
  <si>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</si>
  <si>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</si>
  <si>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</si>
  <si>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</si>
  <si>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</si>
  <si>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</si>
  <si>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</si>
  <si>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</si>
  <si>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</si>
  <si>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</si>
  <si>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</si>
  <si>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</si>
  <si>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</si>
  <si>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</si>
  <si>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</si>
  <si>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</si>
  <si>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</si>
  <si>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</si>
  <si>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</si>
  <si>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</si>
  <si>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</si>
  <si>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</si>
  <si>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</si>
  <si>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</si>
  <si>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</si>
  <si>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</si>
  <si>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</si>
  <si>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</si>
  <si>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</si>
  <si>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</si>
  <si>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</si>
  <si>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</si>
  <si>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</si>
  <si>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</si>
  <si>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</si>
  <si>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</si>
  <si>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</si>
  <si>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</si>
  <si>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</si>
  <si>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</si>
  <si>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</si>
  <si>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</si>
  <si>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</si>
  <si>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</si>
  <si>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</si>
  <si>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</si>
  <si>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</si>
  <si>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</si>
  <si>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</si>
  <si>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</si>
  <si>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</si>
  <si>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</si>
  <si>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</si>
  <si>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</si>
  <si>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</si>
  <si>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</si>
  <si>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</si>
  <si>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</si>
  <si>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</si>
  <si>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</si>
  <si>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</si>
  <si>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</si>
  <si>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</si>
  <si>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</si>
  <si>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</si>
  <si>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</si>
  <si>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</si>
  <si>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</si>
  <si>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</si>
  <si>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</si>
  <si>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</si>
  <si>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</si>
  <si>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</si>
  <si>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</si>
  <si>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</si>
  <si>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</si>
  <si>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</si>
  <si>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</si>
  <si>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</si>
  <si>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</si>
  <si>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</si>
  <si>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</si>
  <si>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</si>
  <si>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</si>
  <si>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</si>
  <si>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</si>
  <si>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</si>
  <si>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</si>
  <si>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</si>
  <si>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</si>
  <si>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</si>
  <si>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</si>
  <si>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</si>
  <si>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</si>
  <si>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</si>
  <si>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</si>
  <si>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</si>
  <si>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</si>
  <si>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</si>
  <si>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</si>
  <si>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</si>
  <si>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</si>
  <si>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</si>
  <si>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</si>
  <si>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</si>
  <si>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</si>
  <si>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</si>
  <si>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</si>
  <si>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</si>
  <si>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</si>
  <si>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</si>
  <si>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</si>
  <si>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</si>
  <si>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</si>
  <si>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</si>
  <si>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</si>
  <si>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</si>
  <si>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</si>
  <si>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</si>
  <si>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</si>
  <si>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</si>
  <si>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</si>
  <si>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</si>
  <si>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</si>
  <si>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</si>
  <si>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</si>
  <si>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</si>
  <si>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</si>
  <si>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</si>
  <si>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</si>
  <si>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</si>
  <si>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</si>
  <si>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</si>
  <si>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</si>
  <si>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</si>
  <si>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</si>
  <si>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</si>
  <si>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</si>
  <si>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</si>
  <si>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</si>
  <si>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</si>
  <si>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</si>
  <si>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</si>
  <si>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</si>
  <si>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</si>
  <si>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</si>
  <si>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</si>
  <si>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</si>
  <si>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</si>
  <si>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2.43</t>
  </si>
  <si>
    <t>▲ 15.79</t>
  </si>
  <si>
    <t>▲ 3.09</t>
  </si>
  <si>
    <t>▲ 7.10</t>
  </si>
  <si>
    <t>簡易水道事業特別会計</t>
  </si>
  <si>
    <t>一般会計</t>
  </si>
  <si>
    <t>国民健康保険特別会計</t>
  </si>
  <si>
    <t>介護保険事業特別会計</t>
  </si>
  <si>
    <t>公共下水道事業特別会計</t>
  </si>
  <si>
    <t>後期高齢者医療特別会計</t>
  </si>
  <si>
    <t>その他会計（赤字）</t>
  </si>
  <si>
    <t>その他会計（黒字）</t>
  </si>
  <si>
    <t>-</t>
    <phoneticPr fontId="2"/>
  </si>
  <si>
    <t>愛別町外３町塵芥処理組合</t>
    <rPh sb="0" eb="3">
      <t>アイベツチョウ</t>
    </rPh>
    <rPh sb="3" eb="4">
      <t>ホカ</t>
    </rPh>
    <rPh sb="5" eb="6">
      <t>チョウ</t>
    </rPh>
    <rPh sb="6" eb="8">
      <t>ジンカイ</t>
    </rPh>
    <rPh sb="8" eb="10">
      <t>ショリ</t>
    </rPh>
    <rPh sb="10" eb="12">
      <t>クミアイ</t>
    </rPh>
    <phoneticPr fontId="2"/>
  </si>
  <si>
    <t>-</t>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</si>
  <si>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</si>
  <si>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</si>
  <si>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</si>
  <si>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</si>
  <si>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</si>
  <si>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</si>
  <si>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</si>
  <si>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</si>
  <si>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</si>
  <si>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</si>
  <si>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</si>
  <si>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</si>
  <si>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</si>
  <si>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</si>
  <si>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</si>
  <si>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</si>
  <si>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高い減価償却率の原因として、建物の老朽化等があるが、それら建物等に伴う耐震化・改修により減価償却率の低下に伴う将来負担比率の上昇が見込まれる。</t>
    <phoneticPr fontId="5"/>
  </si>
  <si>
    <t xml:space="preserve"> 将来負担比率、実質公債費比率ともに、類似団体と比較して高くなっているが、過年に実施してきた大型事業（特別養護老人ホーム建設、中学校改修など）の影響による町債残高の関係であり、今後においては、これらの償還完了や、基金残高の増額に伴い将来負担比率、実質公債費比率ともに低下傾向にあったが、公共施設等の老朽化による耐震改修等により、将来負担比率の上昇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</si>
</sst>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8345-431D-895F-49B4FCA6A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191119</c:v>
                </c:pt>
                <c:pt idx="1">
                  <c:v>140149</c:v>
                </c:pt>
                <c:pt idx="2">
                  <c:v>226230</c:v>
                </c:pt>
                <c:pt idx="3">
                  <c:v>112603</c:v>
                </c:pt>
                <c:pt idx="4">
                  <c:v>177469</c:v>
                </c:pt>
              </c:numCache>
            </c:numRef>
          </c:val>
          <c:smooth val="0"/>
          <c:extLst>
            <c:ext xmlns:c16="http://schemas.microsoft.com/office/drawing/2014/chart" uri="{C3380CC4-5D6E-409C-BE32-E72D297353CC}">
              <c16:uniqueId val="{00000001-8345-431D-895F-49B4FCA6A5EE}"/>
            </c:ext>
          </c:extLst>
        </c:ser>
        <c:dLbls>
          <c:showLegendKey val="0"/>
          <c:showVal val="0"/>
          <c:showCatName val="0"/>
          <c:showSerName val="0"/>
          <c:showPercent val="0"/>
          <c:showBubbleSize val="0"/>
        </c:dLbls>
        <c:marker val="1"/>
        <c:smooth val="0"/>
        <c:axId val="159875840"/>
        <c:axId val="159896320"/>
      </c:lineChart>
      <c:catAx>
        <c:axId val="15987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96320"/>
        <c:crosses val="autoZero"/>
        <c:auto val="1"/>
        <c:lblAlgn val="ctr"/>
        <c:lblOffset val="100"/>
        <c:tickLblSkip val="1"/>
        <c:tickMarkSkip val="1"/>
        <c:noMultiLvlLbl val="0"/>
      </c:catAx>
      <c:valAx>
        <c:axId val="159896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7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4.1900000000000004</c:v>
                </c:pt>
                <c:pt idx="1">
                  <c:v>10.4</c:v>
                </c:pt>
                <c:pt idx="2">
                  <c:v>7.38</c:v>
                </c:pt>
                <c:pt idx="3">
                  <c:v>4.34</c:v>
                </c:pt>
                <c:pt idx="4">
                  <c:v>5.76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38.01</c:v>
                </c:pt>
                <c:pt idx="1">
                  <c:v>40.869999999999997</c:v>
                </c:pt>
                <c:pt idx="2">
                  <c:v>34.51</c:v>
                </c:pt>
                <c:pt idx="3">
                  <c:v>36.83</c:v>
                </c:pt>
                <c:pt idx="4">
                  <c:v>30.41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391488"/>
        <c:axId val="9150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-2.4300000000000002</c:v>
                </c:pt>
                <c:pt idx="1">
                  <c:v>6.19</c:v>
                </c:pt>
                <c:pt idx="2">
                  <c:v>-15.79</c:v>
                </c:pt>
                <c:pt idx="3">
                  <c:v>-3.09</c:v>
                </c:pt>
                <c:pt idx="4">
                  <c:v>-7.1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391488"/>
        <c:axId val="91500928"/>
      </c:lineChart>
      <c:catAx>
        <c:axId val="913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500928"/>
        <c:crosses val="autoZero"/>
        <c:auto val="1"/>
        <c:lblAlgn val="ctr"/>
        <c:lblOffset val="100"/>
        <c:tickLblSkip val="1"/>
        <c:tickMarkSkip val="1"/>
        <c:noMultiLvlLbl val="0"/>
      </c:catAx>
      <c:valAx>
        <c:axId val="9150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9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0.05</c:v>
                </c:pt>
                <c:pt idx="4">
                  <c:v>#N/A</c:v>
                </c:pt>
                <c:pt idx="5">
                  <c:v>0.09</c:v>
                </c:pt>
                <c:pt idx="6">
                  <c:v>#N/A</c:v>
                </c:pt>
                <c:pt idx="7">
                  <c:v>7.0000000000000007E-2</c:v>
                </c:pt>
                <c:pt idx="8">
                  <c:v>#N/A</c:v>
                </c:pt>
                <c:pt idx="9">
                  <c:v>0.06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0.11</c:v>
                </c:pt>
                <c:pt idx="4">
                  <c:v>#N/A</c:v>
                </c:pt>
                <c:pt idx="5">
                  <c:v>0.48</c:v>
                </c:pt>
                <c:pt idx="6">
                  <c:v>#N/A</c:v>
                </c:pt>
                <c:pt idx="7">
                  <c:v>0.16</c:v>
                </c:pt>
                <c:pt idx="8">
                  <c:v>#N/A</c:v>
                </c:pt>
                <c:pt idx="9">
                  <c:v>0.36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0.17</c:v>
                </c:pt>
                <c:pt idx="2">
                  <c:v>#N/A</c:v>
                </c:pt>
                <c:pt idx="3">
                  <c:v>0.94</c:v>
                </c:pt>
                <c:pt idx="4">
                  <c:v>#N/A</c:v>
                </c:pt>
                <c:pt idx="5">
                  <c:v>0.76</c:v>
                </c:pt>
                <c:pt idx="6">
                  <c:v>#N/A</c:v>
                </c:pt>
                <c:pt idx="7">
                  <c:v>0.42</c:v>
                </c:pt>
                <c:pt idx="8">
                  <c:v>#N/A</c:v>
                </c:pt>
                <c:pt idx="9">
                  <c:v>1.99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4.18</c:v>
                </c:pt>
                <c:pt idx="2">
                  <c:v>#N/A</c:v>
                </c:pt>
                <c:pt idx="3">
                  <c:v>10.39</c:v>
                </c:pt>
                <c:pt idx="4">
                  <c:v>#N/A</c:v>
                </c:pt>
                <c:pt idx="5">
                  <c:v>7.38</c:v>
                </c:pt>
                <c:pt idx="6">
                  <c:v>#N/A</c:v>
                </c:pt>
                <c:pt idx="7">
                  <c:v>4.33</c:v>
                </c:pt>
                <c:pt idx="8">
                  <c:v>#N/A</c:v>
                </c:pt>
                <c:pt idx="9">
                  <c:v>5.75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16.2</c:v>
                </c:pt>
                <c:pt idx="2">
                  <c:v>#N/A</c:v>
                </c:pt>
                <c:pt idx="3">
                  <c:v>15.66</c:v>
                </c:pt>
                <c:pt idx="4">
                  <c:v>#N/A</c:v>
                </c:pt>
                <c:pt idx="5">
                  <c:v>12.15</c:v>
                </c:pt>
                <c:pt idx="6">
                  <c:v>#N/A</c:v>
                </c:pt>
                <c:pt idx="7">
                  <c:v>14.7</c:v>
                </c:pt>
                <c:pt idx="8">
                  <c:v>#N/A</c:v>
                </c:pt>
                <c:pt idx="9">
                  <c:v>14.3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46688"/>
        <c:axId val="150573056"/>
      </c:barChart>
      <c:catAx>
        <c:axId val="15054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73056"/>
        <c:crosses val="autoZero"/>
        <c:auto val="1"/>
        <c:lblAlgn val="ctr"/>
        <c:lblOffset val="100"/>
        <c:tickLblSkip val="1"/>
        <c:tickMarkSkip val="1"/>
        <c:noMultiLvlLbl val="0"/>
      </c:catAx>
      <c:valAx>
        <c:axId val="15057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46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448</c:v>
                </c:pt>
                <c:pt idx="5">
                  <c:v>412</c:v>
                </c:pt>
                <c:pt idx="8">
                  <c:v>417</c:v>
                </c:pt>
                <c:pt idx="11">
                  <c:v>342</c:v>
                </c:pt>
                <c:pt idx="14">
                  <c:v>356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39</c:v>
                </c:pt>
                <c:pt idx="6">
                  <c:v>7</c:v>
                </c:pt>
                <c:pt idx="9">
                  <c:v>6</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59</c:v>
                </c:pt>
                <c:pt idx="3">
                  <c:v>15</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128</c:v>
                </c:pt>
                <c:pt idx="3">
                  <c:v>127</c:v>
                </c:pt>
                <c:pt idx="6">
                  <c:v>124</c:v>
                </c:pt>
                <c:pt idx="9">
                  <c:v>139</c:v>
                </c:pt>
                <c:pt idx="12">
                  <c:v>120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475</c:v>
                </c:pt>
                <c:pt idx="3">
                  <c:v>454</c:v>
                </c:pt>
                <c:pt idx="6">
                  <c:v>443</c:v>
                </c:pt>
                <c:pt idx="9">
                  <c:v>309</c:v>
                </c:pt>
                <c:pt idx="12">
                  <c:v>317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796032"/>
        <c:axId val="158800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259</c:v>
                </c:pt>
                <c:pt idx="2">
                  <c:v>#N/A</c:v>
                </c:pt>
                <c:pt idx="3">
                  <c:v>#N/A</c:v>
                </c:pt>
                <c:pt idx="4">
                  <c:v>223</c:v>
                </c:pt>
                <c:pt idx="5">
                  <c:v>#N/A</c:v>
                </c:pt>
                <c:pt idx="6">
                  <c:v>#N/A</c:v>
                </c:pt>
                <c:pt idx="7">
                  <c:v>157</c:v>
                </c:pt>
                <c:pt idx="8">
                  <c:v>#N/A</c:v>
                </c:pt>
                <c:pt idx="9">
                  <c:v>#N/A</c:v>
                </c:pt>
                <c:pt idx="10">
                  <c:v>112</c:v>
                </c:pt>
                <c:pt idx="11">
                  <c:v>#N/A</c:v>
                </c:pt>
                <c:pt idx="12">
                  <c:v>#N/A</c:v>
                </c:pt>
                <c:pt idx="13">
                  <c:v>87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796032"/>
        <c:axId val="158800512"/>
      </c:lineChart>
      <c:catAx>
        <c:axId val="1587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800512"/>
        <c:crosses val="autoZero"/>
        <c:auto val="1"/>
        <c:lblAlgn val="ctr"/>
        <c:lblOffset val="100"/>
        <c:tickLblSkip val="1"/>
        <c:tickMarkSkip val="1"/>
        <c:noMultiLvlLbl val="0"/>
      </c:catAx>
      <c:valAx>
        <c:axId val="15880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3167</c:v>
                </c:pt>
                <c:pt idx="5">
                  <c:v>3034</c:v>
                </c:pt>
                <c:pt idx="8">
                  <c:v>2916</c:v>
                </c:pt>
                <c:pt idx="11">
                  <c:v>2964</c:v>
                </c:pt>
                <c:pt idx="14">
                  <c:v>2923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343</c:v>
                </c:pt>
                <c:pt idx="5">
                  <c:v>245</c:v>
                </c:pt>
                <c:pt idx="8">
                  <c:v>223</c:v>
                </c:pt>
                <c:pt idx="11">
                  <c:v>320</c:v>
                </c:pt>
                <c:pt idx="14">
                  <c:v>252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1796</c:v>
                </c:pt>
                <c:pt idx="5">
                  <c:v>1832</c:v>
                </c:pt>
                <c:pt idx="8">
                  <c:v>1693</c:v>
                </c:pt>
                <c:pt idx="11">
                  <c:v>2020</c:v>
                </c:pt>
                <c:pt idx="14">
                  <c:v>1901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688</c:v>
                </c:pt>
                <c:pt idx="3">
                  <c:v>703</c:v>
                </c:pt>
                <c:pt idx="6">
                  <c:v>690</c:v>
                </c:pt>
                <c:pt idx="9">
                  <c:v>646</c:v>
                </c:pt>
                <c:pt idx="12">
                  <c:v>603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1610</c:v>
                </c:pt>
                <c:pt idx="3">
                  <c:v>1499</c:v>
                </c:pt>
                <c:pt idx="6">
                  <c:v>1407</c:v>
                </c:pt>
                <c:pt idx="9">
                  <c:v>1314</c:v>
                </c:pt>
                <c:pt idx="12">
                  <c:v>1242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c:v>
                </c:pt>
                <c:pt idx="3">
                  <c:v>28</c:v>
                </c:pt>
                <c:pt idx="6">
                  <c:v>23</c:v>
                </c:pt>
                <c:pt idx="9">
                  <c:v>19</c:v>
                </c:pt>
                <c:pt idx="12">
                  <c:v>14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3798</c:v>
                </c:pt>
                <c:pt idx="3">
                  <c:v>3671</c:v>
                </c:pt>
                <c:pt idx="6">
                  <c:v>3542</c:v>
                </c:pt>
                <c:pt idx="9">
                  <c:v>3550</c:v>
                </c:pt>
                <c:pt idx="12">
                  <c:v>3547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411200"/>
        <c:axId val="15942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868</c:v>
                </c:pt>
                <c:pt idx="2">
                  <c:v>#N/A</c:v>
                </c:pt>
                <c:pt idx="3">
                  <c:v>#N/A</c:v>
                </c:pt>
                <c:pt idx="4">
                  <c:v>790</c:v>
                </c:pt>
                <c:pt idx="5">
                  <c:v>#N/A</c:v>
                </c:pt>
                <c:pt idx="6">
                  <c:v>#N/A</c:v>
                </c:pt>
                <c:pt idx="7">
                  <c:v>830</c:v>
                </c:pt>
                <c:pt idx="8">
                  <c:v>#N/A</c:v>
                </c:pt>
                <c:pt idx="9">
                  <c:v>#N/A</c:v>
                </c:pt>
                <c:pt idx="10">
                  <c:v>226</c:v>
                </c:pt>
                <c:pt idx="11">
                  <c:v>#N/A</c:v>
                </c:pt>
                <c:pt idx="12">
                  <c:v>#N/A</c:v>
                </c:pt>
                <c:pt idx="13">
                  <c:v>331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411200"/>
        <c:axId val="159428608"/>
      </c:lineChart>
      <c:catAx>
        <c:axId val="1594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428608"/>
        <c:crosses val="autoZero"/>
        <c:auto val="1"/>
        <c:lblAlgn val="ctr"/>
        <c:lblOffset val="100"/>
        <c:tickLblSkip val="1"/>
        <c:tickMarkSkip val="1"/>
        <c:noMultiLvlLbl val="0"/>
      </c:catAx>
      <c:valAx>
        <c:axId val="15942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1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{8A2CBD02-DBD3-4703-944A-6C39B3FAF322}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AD6-4884-97DE-E313F0A5AE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{33C24F19-FBF4-486A-BD3B-32E6477C4DE2}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AD6-4884-97DE-E313F0A5AE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{8E732FE9-ECD1-4C65-ABEE-4C6C66D5B6BE}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AD6-4884-97DE-E313F0A5AE2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{480E56CE-6216-4636-B842-937893C8A6E7}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AD6-4884-97DE-E313F0A5AE2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{30526052-887A-402F-B50E-7CF4F2AC9EF9}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AD6-4884-97DE-E313F0A5AE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68.5</c:v>
                </c:pt>
              </c:numCache>
            </c:numRef>
          </c:xVal>
          <c:yVal>
            <c:numRef>
              <c:f>公会計指標分析・財政指標組合せ分析表!$K$51:$O$51</c:f>
              <c:numCache>
                <c:formatCode>#,##0.0;"▲ "#,##0.0</c:formatCode>
                <c:ptCount val="5"/>
                <c:pt idx="3">
                  <c:v>11.2</c:v>
                </c:pt>
              </c:numCache>
            </c:numRef>
          </c:yVal>
          <c:smooth val="0"/>
          <c:extLst>
            <c:ext xmlns:c16="http://schemas.microsoft.com/office/drawing/2014/chart" uri="{C3380CC4-5D6E-409C-BE32-E72D297353CC}">
              <c16:uniqueId val="{00000005-FAD6-4884-97DE-E313F0A5AE2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{E3E0A122-0FB0-4D7F-9F50-3ED19106927C}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AD6-4884-97DE-E313F0A5AE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{6F83DE93-EB3F-4AB2-A79A-DF0E7C60F43C}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AD6-4884-97DE-E313F0A5AE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{CE5388FA-FF7D-4F56-8EEA-F2AD9A25CE94}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AD6-4884-97DE-E313F0A5AE2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{6BC8FD48-EFAF-46DF-A252-5F76A09CB45C}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AD6-4884-97DE-E313F0A5AE2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{C91FCABC-3B5F-4E60-8C74-763C26A15EAA}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AD6-4884-97DE-E313F0A5AE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FAD6-4884-97DE-E313F0A5AE23}"/>
            </c:ext>
          </c:extLst>
        </c:ser>
        <c:dLbls>
          <c:showLegendKey val="0"/>
          <c:showVal val="0"/>
          <c:showCatName val="0"/>
          <c:showSerName val="0"/>
          <c:showPercent val="0"/>
          <c:showBubbleSize val="0"/>
        </c:dLbls>
        <c:axId val="74397568"/>
        <c:axId val="74416128"/>
      </c:scatterChart>
      <c:valAx>
        <c:axId val="74397568"/>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416128"/>
        <c:crosses val="autoZero"/>
        <c:crossBetween val="midCat"/>
      </c:valAx>
      <c:valAx>
        <c:axId val="74416128"/>
        <c:scaling>
          <c:orientation val="minMax"/>
          <c:max val="1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397568"/>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{2B103296-7098-4959-ACF3-6D0550178D21}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F70-498B-91CA-1C15E47ECBA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{AA0C7143-BC8F-4890-AC39-6001CB76BB04}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F70-498B-91CA-1C15E47ECBA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{7E224BCA-4FDE-47F4-9F03-AF878F180476}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F70-498B-91CA-1C15E47ECBA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{99A7110E-EB19-4825-8D54-06FF838FBAA5}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F70-498B-91CA-1C15E47ECBA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{BAD8C71B-E1AE-4BB4-8EA5-1D8FF7C94048}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F70-498B-91CA-1C15E47ECB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12.9</c:v>
                </c:pt>
                <c:pt idx="2">
                  <c:v>10.3</c:v>
                </c:pt>
                <c:pt idx="3">
                  <c:v>8.1</c:v>
                </c:pt>
                <c:pt idx="4">
                  <c:v>5.9</c:v>
                </c:pt>
              </c:numCache>
            </c:numRef>
          </c:xVal>
          <c:yVal>
            <c:numRef>
              <c:f>公会計指標分析・財政指標組合せ分析表!$K$73:$O$73</c:f>
              <c:numCache>
                <c:formatCode>#,##0.0;"▲ "#,##0.0</c:formatCode>
                <c:ptCount val="5"/>
                <c:pt idx="0">
                  <c:v>41.5</c:v>
                </c:pt>
                <c:pt idx="1">
                  <c:v>37.9</c:v>
                </c:pt>
                <c:pt idx="2">
                  <c:v>42.4</c:v>
                </c:pt>
                <c:pt idx="3">
                  <c:v>11.2</c:v>
                </c:pt>
                <c:pt idx="4">
                  <c:v>17</c:v>
                </c:pt>
              </c:numCache>
            </c:numRef>
          </c:yVal>
          <c:smooth val="0"/>
          <c:extLst>
            <c:ext xmlns:c16="http://schemas.microsoft.com/office/drawing/2014/chart" uri="{C3380CC4-5D6E-409C-BE32-E72D297353CC}">
              <c16:uniqueId val="{00000005-BF70-498B-91CA-1C15E47ECBA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{CC4D0DC1-CED5-4852-ADDD-ACE33FDF46D0}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F70-498B-91CA-1C15E47ECBA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{0C636E14-C9A1-433A-A976-D21F5A6C6768}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F70-498B-91CA-1C15E47ECBA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{D872EDC5-D5FF-4A64-BA61-9F1D676C78FE}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F70-498B-91CA-1C15E47ECBA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{B9D12475-66A1-4C09-B339-94F7A0AAD4CE}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F70-498B-91CA-1C15E47ECBA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{8F2D2424-2F63-4A63-B186-F24B719310B3}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F70-498B-91CA-1C15E47ECB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BF70-498B-91CA-1C15E47ECBAD}"/>
            </c:ext>
          </c:extLst>
        </c:ser>
        <c:dLbls>
          <c:showLegendKey val="0"/>
          <c:showVal val="0"/>
          <c:showCatName val="0"/>
          <c:showSerName val="0"/>
          <c:showPercent val="0"/>
          <c:showBubbleSize val="0"/>
        </c:dLbls>
        <c:axId val="74130944"/>
        <c:axId val="74132864"/>
      </c:scatterChart>
      <c:valAx>
        <c:axId val="74130944"/>
        <c:scaling>
          <c:orientation val="minMax"/>
          <c:max val="15.5"/>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32864"/>
        <c:crosses val="autoZero"/>
        <c:crossBetween val="midCat"/>
      </c:valAx>
      <c:valAx>
        <c:axId val="74132864"/>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3094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過年における大型事業の実施による町債の償還が進んでいることから、年々実質公債費比率の分子の数値は減少傾向にある。</a:t>
          </a:r>
        </a:p>
        <a:p>
          <a:r>
            <a:rPr kumimoji="1" lang="ja-JP" altLang="en-US" sz="1400">
              <a:latin typeface="ＭＳ ゴシック" pitchFamily="49" charset="-128"/>
              <a:ea typeface="ＭＳ ゴシック" pitchFamily="49" charset="-128"/>
            </a:rPr>
            <a:t>　今後においても、町債の償還が進むことから、数値が大幅に改善されることを見込んでいるが、これまでの起債依存型の財政運営を見直すなど、適正な財政運営の継続を図っていく。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地方債残高の減少や、充当可能基金の増加により、将来負担比率の分子は、年々減少傾向にある。</a:t>
          </a:r>
        </a:p>
        <a:p>
          <a:r>
            <a:rPr kumimoji="1" lang="ja-JP" altLang="en-US" sz="1400">
              <a:latin typeface="ＭＳ ゴシック" pitchFamily="49" charset="-128"/>
              <a:ea typeface="ＭＳ ゴシック" pitchFamily="49" charset="-128"/>
            </a:rPr>
            <a:t>　今後も、町債の償還が進むことから、減少傾向は継続される見込みではあるものの、起債依存型の財政運営を見直すなど、適正な財政運営の継続を図っていく。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北海道愛別町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2,963
2,929
250.13
3,727,151
3,558,525
128,875
2,238,484
3,546,672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減価償却率が全国平均・全道平均を超えており、今後建物の老朽化等に伴う耐震化等の対応を検討する必要があると考える。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4000500" y="561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131233</xdr:rowOff>
    </xdr:from>
    <xdr:to>
      <xdr:col>3</xdr:col>
      <xdr:colOff>511175</xdr:colOff>
      <xdr:row>27</xdr:row>
      <xdr:rowOff>61383</xdr:rowOff>
    </xdr:to>
    <xdr:sp macro="" textlink="">
      <xdr:nvSpPr>
        <xdr:cNvPr id="77" name="円/楕円 76"/>
        <xdr:cNvSpPr/>
      </xdr:nvSpPr>
      <xdr:spPr>
        <a:xfrm>
          <a:off x="4000500" y="45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78" name="n_1aveValue有形固定資産減価償却率"/>
        <xdr:cNvSpPr txBox="1"/>
      </xdr:nvSpPr>
      <xdr:spPr>
        <a:xfrm>
          <a:off x="3836043" y="571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77910</xdr:rowOff>
    </xdr:from>
    <xdr:ext cx="405111" cy="259045"/>
    <xdr:sp macro="" textlink="">
      <xdr:nvSpPr>
        <xdr:cNvPr id="79" name="n_1mainValue有形固定資産減価償却率"/>
        <xdr:cNvSpPr txBox="1"/>
      </xdr:nvSpPr>
      <xdr:spPr>
        <a:xfrm>
          <a:off x="3836043" y="4364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北海道愛別町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2,963
2,929
250.13
3,727,151
3,558,525
128,875
2,238,484
3,546,672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25400</xdr:rowOff>
    </xdr:from>
    <xdr:to>
      <xdr:col>5</xdr:col>
      <xdr:colOff>409575</xdr:colOff>
      <xdr:row>40</xdr:row>
      <xdr:rowOff>127000</xdr:rowOff>
    </xdr:to>
    <xdr:sp macro="" textlink="">
      <xdr:nvSpPr>
        <xdr:cNvPr id="68" name="円/楕円 67"/>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129811</xdr:rowOff>
    </xdr:from>
    <xdr:ext cx="405111" cy="259045"/>
    <xdr:sp macro="" textlink="">
      <xdr:nvSpPr>
        <xdr:cNvPr id="69"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118127</xdr:rowOff>
    </xdr:from>
    <xdr:ext cx="405111" cy="259045"/>
    <xdr:sp macro="" textlink="">
      <xdr:nvSpPr>
        <xdr:cNvPr id="70" name="n_1mainValue【道路】&#10;有形固定資産減価償却率"/>
        <xdr:cNvSpPr txBox="1"/>
      </xdr:nvSpPr>
      <xdr:spPr>
        <a:xfrm>
          <a:off x="3582043"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31151</xdr:rowOff>
    </xdr:from>
    <xdr:to>
      <xdr:col>14</xdr:col>
      <xdr:colOff>79375</xdr:colOff>
      <xdr:row>41</xdr:row>
      <xdr:rowOff>132751</xdr:rowOff>
    </xdr:to>
    <xdr:sp macro="" textlink="">
      <xdr:nvSpPr>
        <xdr:cNvPr id="107" name="円/楕円 106"/>
        <xdr:cNvSpPr/>
      </xdr:nvSpPr>
      <xdr:spPr>
        <a:xfrm>
          <a:off x="9588500" y="70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123878</xdr:rowOff>
    </xdr:from>
    <xdr:ext cx="534377" cy="259045"/>
    <xdr:sp macro="" textlink="">
      <xdr:nvSpPr>
        <xdr:cNvPr id="109" name="n_1mainValue【道路】&#10;一人当たり延長"/>
        <xdr:cNvSpPr txBox="1"/>
      </xdr:nvSpPr>
      <xdr:spPr>
        <a:xfrm>
          <a:off x="9359410" y="71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48260</xdr:rowOff>
    </xdr:from>
    <xdr:to>
      <xdr:col>5</xdr:col>
      <xdr:colOff>409575</xdr:colOff>
      <xdr:row>63</xdr:row>
      <xdr:rowOff>149860</xdr:rowOff>
    </xdr:to>
    <xdr:sp macro="" textlink="">
      <xdr:nvSpPr>
        <xdr:cNvPr id="147" name="円/楕円 146"/>
        <xdr:cNvSpPr/>
      </xdr:nvSpPr>
      <xdr:spPr>
        <a:xfrm>
          <a:off x="3746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140987</xdr:rowOff>
    </xdr:from>
    <xdr:ext cx="405111" cy="259045"/>
    <xdr:sp macro="" textlink="">
      <xdr:nvSpPr>
        <xdr:cNvPr id="149" name="n_1mainValue【橋りょう・トンネル】&#10;有形固定資産減価償却率"/>
        <xdr:cNvSpPr txBox="1"/>
      </xdr:nvSpPr>
      <xdr:spPr>
        <a:xfrm>
          <a:off x="3582043"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3" name="テキスト ボックス 16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5" name="テキスト ボックス 16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7" name="テキスト ボックス 16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61089</xdr:rowOff>
    </xdr:from>
    <xdr:to>
      <xdr:col>15</xdr:col>
      <xdr:colOff>180340</xdr:colOff>
      <xdr:row>63</xdr:row>
      <xdr:rowOff>114581</xdr:rowOff>
    </xdr:to>
    <xdr:cxnSp macro="">
      <xdr:nvCxnSpPr>
        <xdr:cNvPr id="171" name="直線コネクタ 170"/>
        <xdr:cNvCxnSpPr/>
      </xdr:nvCxnSpPr>
      <xdr:spPr>
        <a:xfrm flipV="1">
          <a:off x="10476865" y="10005189"/>
          <a:ext cx="0" cy="91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118408</xdr:rowOff>
    </xdr:from>
    <xdr:ext cx="599010" cy="259045"/>
    <xdr:sp macro="" textlink="">
      <xdr:nvSpPr>
        <xdr:cNvPr id="172" name="【橋りょう・トンネル】&#10;一人当たり有形固定資産（償却資産）額最小値テキスト"/>
        <xdr:cNvSpPr txBox="1"/>
      </xdr:nvSpPr>
      <xdr:spPr>
        <a:xfrm>
          <a:off x="10566400" y="109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114581</xdr:rowOff>
    </xdr:from>
    <xdr:to>
      <xdr:col>15</xdr:col>
      <xdr:colOff>269875</xdr:colOff>
      <xdr:row>63</xdr:row>
      <xdr:rowOff>114581</xdr:rowOff>
    </xdr:to>
    <xdr:cxnSp macro="">
      <xdr:nvCxnSpPr>
        <xdr:cNvPr id="173" name="直線コネクタ 172"/>
        <xdr:cNvCxnSpPr/>
      </xdr:nvCxnSpPr>
      <xdr:spPr>
        <a:xfrm>
          <a:off x="10388600" y="1091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7766</xdr:rowOff>
    </xdr:from>
    <xdr:ext cx="690189" cy="259045"/>
    <xdr:sp macro="" textlink="">
      <xdr:nvSpPr>
        <xdr:cNvPr id="174" name="【橋りょう・トンネル】&#10;一人当たり有形固定資産（償却資産）額最大値テキスト"/>
        <xdr:cNvSpPr txBox="1"/>
      </xdr:nvSpPr>
      <xdr:spPr>
        <a:xfrm>
          <a:off x="10566400" y="978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58</xdr:row>
      <xdr:rowOff>61089</xdr:rowOff>
    </xdr:from>
    <xdr:to>
      <xdr:col>15</xdr:col>
      <xdr:colOff>269875</xdr:colOff>
      <xdr:row>58</xdr:row>
      <xdr:rowOff>61089</xdr:rowOff>
    </xdr:to>
    <xdr:cxnSp macro="">
      <xdr:nvCxnSpPr>
        <xdr:cNvPr id="175" name="直線コネクタ 174"/>
        <xdr:cNvCxnSpPr/>
      </xdr:nvCxnSpPr>
      <xdr:spPr>
        <a:xfrm>
          <a:off x="10388600" y="1000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161021</xdr:rowOff>
    </xdr:from>
    <xdr:ext cx="599010" cy="259045"/>
    <xdr:sp macro="" textlink="">
      <xdr:nvSpPr>
        <xdr:cNvPr id="176" name="【橋りょう・トンネル】&#10;一人当たり有形固定資産（償却資産）額平均値テキスト"/>
        <xdr:cNvSpPr txBox="1"/>
      </xdr:nvSpPr>
      <xdr:spPr>
        <a:xfrm>
          <a:off x="10566400" y="1044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11144</xdr:rowOff>
    </xdr:from>
    <xdr:to>
      <xdr:col>15</xdr:col>
      <xdr:colOff>231775</xdr:colOff>
      <xdr:row>61</xdr:row>
      <xdr:rowOff>112744</xdr:rowOff>
    </xdr:to>
    <xdr:sp macro="" textlink="">
      <xdr:nvSpPr>
        <xdr:cNvPr id="177" name="フローチャート : 判断 176"/>
        <xdr:cNvSpPr/>
      </xdr:nvSpPr>
      <xdr:spPr>
        <a:xfrm>
          <a:off x="10426700" y="104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47890</xdr:rowOff>
    </xdr:from>
    <xdr:to>
      <xdr:col>14</xdr:col>
      <xdr:colOff>79375</xdr:colOff>
      <xdr:row>61</xdr:row>
      <xdr:rowOff>149490</xdr:rowOff>
    </xdr:to>
    <xdr:sp macro="" textlink="">
      <xdr:nvSpPr>
        <xdr:cNvPr id="178" name="フローチャート : 判断 177"/>
        <xdr:cNvSpPr/>
      </xdr:nvSpPr>
      <xdr:spPr>
        <a:xfrm>
          <a:off x="9588500" y="105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169095</xdr:rowOff>
    </xdr:from>
    <xdr:to>
      <xdr:col>14</xdr:col>
      <xdr:colOff>79375</xdr:colOff>
      <xdr:row>57</xdr:row>
      <xdr:rowOff>99245</xdr:rowOff>
    </xdr:to>
    <xdr:sp macro="" textlink="">
      <xdr:nvSpPr>
        <xdr:cNvPr id="184" name="円/楕円 183"/>
        <xdr:cNvSpPr/>
      </xdr:nvSpPr>
      <xdr:spPr>
        <a:xfrm>
          <a:off x="9588500" y="97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140617</xdr:rowOff>
    </xdr:from>
    <xdr:ext cx="599010" cy="259045"/>
    <xdr:sp macro="" textlink="">
      <xdr:nvSpPr>
        <xdr:cNvPr id="185" name="n_1aveValue【橋りょう・トンネル】&#10;一人当たり有形固定資産（償却資産）額"/>
        <xdr:cNvSpPr txBox="1"/>
      </xdr:nvSpPr>
      <xdr:spPr>
        <a:xfrm>
          <a:off x="9327094" y="105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115772</xdr:rowOff>
    </xdr:from>
    <xdr:ext cx="690189" cy="259045"/>
    <xdr:sp macro="" textlink="">
      <xdr:nvSpPr>
        <xdr:cNvPr id="186" name="n_1mainValue【橋りょう・トンネル】&#10;一人当たり有形固定資産（償却資産）額"/>
        <xdr:cNvSpPr txBox="1"/>
      </xdr:nvSpPr>
      <xdr:spPr>
        <a:xfrm>
          <a:off x="9281504" y="95455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2,519,039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222" name="円/楕円 221"/>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82566</xdr:rowOff>
    </xdr:from>
    <xdr:ext cx="405111" cy="259045"/>
    <xdr:sp macro="" textlink="">
      <xdr:nvSpPr>
        <xdr:cNvPr id="224" name="n_1mainValue【公営住宅】&#10;有形固定資産減価償却率"/>
        <xdr:cNvSpPr txBox="1"/>
      </xdr:nvSpPr>
      <xdr:spPr>
        <a:xfrm>
          <a:off x="3582043"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59737</xdr:rowOff>
    </xdr:from>
    <xdr:to>
      <xdr:col>14</xdr:col>
      <xdr:colOff>79375</xdr:colOff>
      <xdr:row>83</xdr:row>
      <xdr:rowOff>161337</xdr:rowOff>
    </xdr:to>
    <xdr:sp macro="" textlink="">
      <xdr:nvSpPr>
        <xdr:cNvPr id="266" name="円/楕円 265"/>
        <xdr:cNvSpPr/>
      </xdr:nvSpPr>
      <xdr:spPr>
        <a:xfrm>
          <a:off x="9588500" y="142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7"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6414</xdr:rowOff>
    </xdr:from>
    <xdr:ext cx="469744" cy="259045"/>
    <xdr:sp macro="" textlink="">
      <xdr:nvSpPr>
        <xdr:cNvPr id="268" name="n_1mainValue【公営住宅】&#10;一人当たり面積"/>
        <xdr:cNvSpPr txBox="1"/>
      </xdr:nvSpPr>
      <xdr:spPr>
        <a:xfrm>
          <a:off x="9391727" y="1406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53159</xdr:rowOff>
    </xdr:from>
    <xdr:to>
      <xdr:col>22</xdr:col>
      <xdr:colOff>415925</xdr:colOff>
      <xdr:row>38</xdr:row>
      <xdr:rowOff>154759</xdr:rowOff>
    </xdr:to>
    <xdr:sp macro="" textlink="">
      <xdr:nvSpPr>
        <xdr:cNvPr id="323" name="円/楕円 322"/>
        <xdr:cNvSpPr/>
      </xdr:nvSpPr>
      <xdr:spPr>
        <a:xfrm>
          <a:off x="15430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4"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145886</xdr:rowOff>
    </xdr:from>
    <xdr:ext cx="405111" cy="259045"/>
    <xdr:sp macro="" textlink="">
      <xdr:nvSpPr>
        <xdr:cNvPr id="325" name="n_1mainValue【認定こども園・幼稚園・保育所】&#10;有形固定資産減価償却率"/>
        <xdr:cNvSpPr txBox="1"/>
      </xdr:nvSpPr>
      <xdr:spPr>
        <a:xfrm>
          <a:off x="15266043"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2"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59416</xdr:rowOff>
    </xdr:from>
    <xdr:to>
      <xdr:col>31</xdr:col>
      <xdr:colOff>85725</xdr:colOff>
      <xdr:row>41</xdr:row>
      <xdr:rowOff>161016</xdr:rowOff>
    </xdr:to>
    <xdr:sp macro="" textlink="">
      <xdr:nvSpPr>
        <xdr:cNvPr id="360" name="円/楕円 359"/>
        <xdr:cNvSpPr/>
      </xdr:nvSpPr>
      <xdr:spPr>
        <a:xfrm>
          <a:off x="21272500" y="70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1"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6093</xdr:rowOff>
    </xdr:from>
    <xdr:ext cx="469744" cy="259045"/>
    <xdr:sp macro="" textlink="">
      <xdr:nvSpPr>
        <xdr:cNvPr id="362" name="n_1mainValue【認定こども園・幼稚園・保育所】&#10;一人当たり面積"/>
        <xdr:cNvSpPr txBox="1"/>
      </xdr:nvSpPr>
      <xdr:spPr>
        <a:xfrm>
          <a:off x="21075727" y="68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4" name="フローチャート : 判断 393"/>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13970</xdr:rowOff>
    </xdr:from>
    <xdr:to>
      <xdr:col>22</xdr:col>
      <xdr:colOff>415925</xdr:colOff>
      <xdr:row>55</xdr:row>
      <xdr:rowOff>115570</xdr:rowOff>
    </xdr:to>
    <xdr:sp macro="" textlink="">
      <xdr:nvSpPr>
        <xdr:cNvPr id="400" name="円/楕円 399"/>
        <xdr:cNvSpPr/>
      </xdr:nvSpPr>
      <xdr:spPr>
        <a:xfrm>
          <a:off x="15430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1"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132097</xdr:rowOff>
    </xdr:from>
    <xdr:ext cx="405111" cy="259045"/>
    <xdr:sp macro="" textlink="">
      <xdr:nvSpPr>
        <xdr:cNvPr id="402" name="n_1mainValue【学校施設】&#10;有形固定資産減価償却率"/>
        <xdr:cNvSpPr txBox="1"/>
      </xdr:nvSpPr>
      <xdr:spPr>
        <a:xfrm>
          <a:off x="15266043"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143739</xdr:rowOff>
    </xdr:from>
    <xdr:to>
      <xdr:col>31</xdr:col>
      <xdr:colOff>85725</xdr:colOff>
      <xdr:row>63</xdr:row>
      <xdr:rowOff>73889</xdr:rowOff>
    </xdr:to>
    <xdr:sp macro="" textlink="">
      <xdr:nvSpPr>
        <xdr:cNvPr id="439" name="円/楕円 438"/>
        <xdr:cNvSpPr/>
      </xdr:nvSpPr>
      <xdr:spPr>
        <a:xfrm>
          <a:off x="21272500" y="107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0"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65016</xdr:rowOff>
    </xdr:from>
    <xdr:ext cx="469744" cy="259045"/>
    <xdr:sp macro="" textlink="">
      <xdr:nvSpPr>
        <xdr:cNvPr id="441" name="n_1mainValue【学校施設】&#10;一人当たり面積"/>
        <xdr:cNvSpPr txBox="1"/>
      </xdr:nvSpPr>
      <xdr:spPr>
        <a:xfrm>
          <a:off x="21075727" y="108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9" name="正方形/長方形 44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0" name="正方形/長方形 44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1" name="正方形/長方形 45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2" name="正方形/長方形 45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9" name="直線コネクタ 47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1" name="直線コネクタ 48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3" name="直線コネクタ 4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5" name="フローチャート : 判断 48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6" name="フローチャート : 判断 48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492" name="円/楕円 491"/>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3"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12898</xdr:rowOff>
    </xdr:from>
    <xdr:ext cx="469744" cy="259045"/>
    <xdr:sp macro="" textlink="">
      <xdr:nvSpPr>
        <xdr:cNvPr id="494"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9" name="直線コネクタ 518"/>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20"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21" name="直線コネクタ 520"/>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22"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3" name="直線コネクタ 522"/>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24"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5" name="フローチャート : 判断 524"/>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6" name="フローチャート : 判断 525"/>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109220</xdr:rowOff>
    </xdr:from>
    <xdr:to>
      <xdr:col>31</xdr:col>
      <xdr:colOff>85725</xdr:colOff>
      <xdr:row>106</xdr:row>
      <xdr:rowOff>39370</xdr:rowOff>
    </xdr:to>
    <xdr:sp macro="" textlink="">
      <xdr:nvSpPr>
        <xdr:cNvPr id="532" name="円/楕円 531"/>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33"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55897</xdr:rowOff>
    </xdr:from>
    <xdr:ext cx="469744" cy="259045"/>
    <xdr:sp macro="" textlink="">
      <xdr:nvSpPr>
        <xdr:cNvPr id="534" name="n_1mainValue【公民館】&#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減価償却率が橋りょう・トンネル、幼稚園・保育所を除いて全国平均・全道平均を超えており、今後建物の老朽化等に伴う耐震化等の対応を検討する必要があると考える。類段との差が大きい学校施設については、耐震化が終了しているため改修等の予定はない。</a:t>
          </a:r>
          <a:endParaRPr lang="ja-JP" altLang="ja-JP" sz="1400">
            <a:effectLst/>
          </a:endParaRPr>
        </a:p>
        <a:p>
          <a:r>
            <a:rPr kumimoji="1" lang="ja-JP" altLang="ja-JP" sz="1100">
              <a:solidFill>
                <a:schemeClr val="dk1"/>
              </a:solidFill>
              <a:effectLst/>
              <a:latin typeface="+mn-lt"/>
              <a:ea typeface="+mn-ea"/>
              <a:cs typeface="+mn-cs"/>
            </a:rPr>
            <a:t>また、公営住宅については、老朽化に伴う建替え等を進めており、減価償却率の減少が見込まれる。公民館の減価償却率が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％となっており、現在耐震化に伴う改修を年次計画を立てて順次行っているため、今後は減少が見込まれる。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北海道愛別町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2,963
2,929
250.13
3,727,151
3,558,525
128,875
2,238,484
3,546,672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58928</xdr:rowOff>
    </xdr:from>
    <xdr:to>
      <xdr:col>5</xdr:col>
      <xdr:colOff>409575</xdr:colOff>
      <xdr:row>61</xdr:row>
      <xdr:rowOff>160528</xdr:rowOff>
    </xdr:to>
    <xdr:sp macro="" textlink="">
      <xdr:nvSpPr>
        <xdr:cNvPr id="85" name="円/楕円 84"/>
        <xdr:cNvSpPr/>
      </xdr:nvSpPr>
      <xdr:spPr>
        <a:xfrm>
          <a:off x="3746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151655</xdr:rowOff>
    </xdr:from>
    <xdr:ext cx="405111" cy="259045"/>
    <xdr:sp macro="" textlink="">
      <xdr:nvSpPr>
        <xdr:cNvPr id="86" name="n_1mainValue【体育館・プール】&#10;有形固定資産減価償却率"/>
        <xdr:cNvSpPr txBox="1"/>
      </xdr:nvSpPr>
      <xdr:spPr>
        <a:xfrm>
          <a:off x="3582043"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52723</xdr:rowOff>
    </xdr:from>
    <xdr:to>
      <xdr:col>14</xdr:col>
      <xdr:colOff>79375</xdr:colOff>
      <xdr:row>63</xdr:row>
      <xdr:rowOff>154323</xdr:rowOff>
    </xdr:to>
    <xdr:sp macro="" textlink="">
      <xdr:nvSpPr>
        <xdr:cNvPr id="126" name="円/楕円 125"/>
        <xdr:cNvSpPr/>
      </xdr:nvSpPr>
      <xdr:spPr>
        <a:xfrm>
          <a:off x="9588500" y="108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145450</xdr:rowOff>
    </xdr:from>
    <xdr:ext cx="469744" cy="259045"/>
    <xdr:sp macro="" textlink="">
      <xdr:nvSpPr>
        <xdr:cNvPr id="127" name="n_1mainValue【体育館・プール】&#10;一人当たり面積"/>
        <xdr:cNvSpPr txBox="1"/>
      </xdr:nvSpPr>
      <xdr:spPr>
        <a:xfrm>
          <a:off x="9391727" y="109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50164</xdr:rowOff>
    </xdr:from>
    <xdr:to>
      <xdr:col>5</xdr:col>
      <xdr:colOff>409575</xdr:colOff>
      <xdr:row>83</xdr:row>
      <xdr:rowOff>151764</xdr:rowOff>
    </xdr:to>
    <xdr:sp macro="" textlink="">
      <xdr:nvSpPr>
        <xdr:cNvPr id="166" name="円/楕円 165"/>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168291</xdr:rowOff>
    </xdr:from>
    <xdr:ext cx="405111" cy="259045"/>
    <xdr:sp macro="" textlink="">
      <xdr:nvSpPr>
        <xdr:cNvPr id="167" name="n_1mainValue【福祉施設】&#10;有形固定資産減価償却率"/>
        <xdr:cNvSpPr txBox="1"/>
      </xdr:nvSpPr>
      <xdr:spPr>
        <a:xfrm>
          <a:off x="3582043"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79502</xdr:rowOff>
    </xdr:from>
    <xdr:to>
      <xdr:col>14</xdr:col>
      <xdr:colOff>79375</xdr:colOff>
      <xdr:row>85</xdr:row>
      <xdr:rowOff>9652</xdr:rowOff>
    </xdr:to>
    <xdr:sp macro="" textlink="">
      <xdr:nvSpPr>
        <xdr:cNvPr id="206" name="円/楕円 205"/>
        <xdr:cNvSpPr/>
      </xdr:nvSpPr>
      <xdr:spPr>
        <a:xfrm>
          <a:off x="9588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26179</xdr:rowOff>
    </xdr:from>
    <xdr:ext cx="469744" cy="259045"/>
    <xdr:sp macro="" textlink="">
      <xdr:nvSpPr>
        <xdr:cNvPr id="207" name="n_1mainValue【福祉施設】&#10;一人当たり面積"/>
        <xdr:cNvSpPr txBox="1"/>
      </xdr:nvSpPr>
      <xdr:spPr>
        <a:xfrm>
          <a:off x="93917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5" name="直線コネクタ 2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6" name="テキスト ボックス 2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7" name="直線コネクタ 2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8" name="テキスト ボックス 2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9" name="直線コネクタ 2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0" name="テキスト ボックス 2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1" name="直線コネクタ 2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2" name="テキスト ボックス 2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4" name="テキスト ボックス 2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46" name="直線コネクタ 245"/>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47"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48" name="直線コネクタ 247"/>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9"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50" name="直線コネクタ 249"/>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251"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52" name="フローチャート : 判断 251"/>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53" name="フローチャート : 判断 252"/>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254"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103124</xdr:rowOff>
    </xdr:from>
    <xdr:to>
      <xdr:col>22</xdr:col>
      <xdr:colOff>415925</xdr:colOff>
      <xdr:row>35</xdr:row>
      <xdr:rowOff>33274</xdr:rowOff>
    </xdr:to>
    <xdr:sp macro="" textlink="">
      <xdr:nvSpPr>
        <xdr:cNvPr id="260" name="円/楕円 259"/>
        <xdr:cNvSpPr/>
      </xdr:nvSpPr>
      <xdr:spPr>
        <a:xfrm>
          <a:off x="15430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49801</xdr:rowOff>
    </xdr:from>
    <xdr:ext cx="405111" cy="259045"/>
    <xdr:sp macro="" textlink="">
      <xdr:nvSpPr>
        <xdr:cNvPr id="261" name="n_1mainValue【一般廃棄物処理施設】&#10;有形固定資産減価償却率"/>
        <xdr:cNvSpPr txBox="1"/>
      </xdr:nvSpPr>
      <xdr:spPr>
        <a:xfrm>
          <a:off x="15266043"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3" name="テキスト ボックス 2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75" name="テキスト ボックス 27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7" name="テキスト ボックス 2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79" name="テキスト ボックス 2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1" name="テキスト ボックス 2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3" name="テキスト ボックス 2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134562</xdr:rowOff>
    </xdr:from>
    <xdr:to>
      <xdr:col>32</xdr:col>
      <xdr:colOff>186689</xdr:colOff>
      <xdr:row>42</xdr:row>
      <xdr:rowOff>4880</xdr:rowOff>
    </xdr:to>
    <xdr:cxnSp macro="">
      <xdr:nvCxnSpPr>
        <xdr:cNvPr id="285" name="直線コネクタ 284"/>
        <xdr:cNvCxnSpPr/>
      </xdr:nvCxnSpPr>
      <xdr:spPr>
        <a:xfrm flipV="1">
          <a:off x="22160864" y="6135312"/>
          <a:ext cx="0" cy="107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8707</xdr:rowOff>
    </xdr:from>
    <xdr:ext cx="469744" cy="259045"/>
    <xdr:sp macro="" textlink="">
      <xdr:nvSpPr>
        <xdr:cNvPr id="286" name="【一般廃棄物処理施設】&#10;一人当たり有形固定資産（償却資産）額最小値テキスト"/>
        <xdr:cNvSpPr txBox="1"/>
      </xdr:nvSpPr>
      <xdr:spPr>
        <a:xfrm>
          <a:off x="22250400" y="72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42</xdr:row>
      <xdr:rowOff>4880</xdr:rowOff>
    </xdr:from>
    <xdr:to>
      <xdr:col>32</xdr:col>
      <xdr:colOff>276225</xdr:colOff>
      <xdr:row>42</xdr:row>
      <xdr:rowOff>4880</xdr:rowOff>
    </xdr:to>
    <xdr:cxnSp macro="">
      <xdr:nvCxnSpPr>
        <xdr:cNvPr id="287" name="直線コネクタ 286"/>
        <xdr:cNvCxnSpPr/>
      </xdr:nvCxnSpPr>
      <xdr:spPr>
        <a:xfrm>
          <a:off x="22072600" y="72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81239</xdr:rowOff>
    </xdr:from>
    <xdr:ext cx="599010" cy="259045"/>
    <xdr:sp macro="" textlink="">
      <xdr:nvSpPr>
        <xdr:cNvPr id="288" name="【一般廃棄物処理施設】&#10;一人当たり有形固定資産（償却資産）額最大値テキスト"/>
        <xdr:cNvSpPr txBox="1"/>
      </xdr:nvSpPr>
      <xdr:spPr>
        <a:xfrm>
          <a:off x="22250400" y="591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35</xdr:row>
      <xdr:rowOff>134562</xdr:rowOff>
    </xdr:from>
    <xdr:to>
      <xdr:col>32</xdr:col>
      <xdr:colOff>276225</xdr:colOff>
      <xdr:row>35</xdr:row>
      <xdr:rowOff>134562</xdr:rowOff>
    </xdr:to>
    <xdr:cxnSp macro="">
      <xdr:nvCxnSpPr>
        <xdr:cNvPr id="289" name="直線コネクタ 288"/>
        <xdr:cNvCxnSpPr/>
      </xdr:nvCxnSpPr>
      <xdr:spPr>
        <a:xfrm>
          <a:off x="22072600" y="613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126371</xdr:rowOff>
    </xdr:from>
    <xdr:ext cx="534377" cy="259045"/>
    <xdr:sp macro="" textlink="">
      <xdr:nvSpPr>
        <xdr:cNvPr id="290" name="【一般廃棄物処理施設】&#10;一人当たり有形固定資産（償却資産）額平均値テキスト"/>
        <xdr:cNvSpPr txBox="1"/>
      </xdr:nvSpPr>
      <xdr:spPr>
        <a:xfrm>
          <a:off x="22250400" y="6812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147944</xdr:rowOff>
    </xdr:from>
    <xdr:to>
      <xdr:col>32</xdr:col>
      <xdr:colOff>238125</xdr:colOff>
      <xdr:row>40</xdr:row>
      <xdr:rowOff>78094</xdr:rowOff>
    </xdr:to>
    <xdr:sp macro="" textlink="">
      <xdr:nvSpPr>
        <xdr:cNvPr id="291" name="フローチャート : 判断 290"/>
        <xdr:cNvSpPr/>
      </xdr:nvSpPr>
      <xdr:spPr>
        <a:xfrm>
          <a:off x="22110700" y="683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159820</xdr:rowOff>
    </xdr:from>
    <xdr:to>
      <xdr:col>31</xdr:col>
      <xdr:colOff>85725</xdr:colOff>
      <xdr:row>38</xdr:row>
      <xdr:rowOff>89970</xdr:rowOff>
    </xdr:to>
    <xdr:sp macro="" textlink="">
      <xdr:nvSpPr>
        <xdr:cNvPr id="292" name="フローチャート : 判断 291"/>
        <xdr:cNvSpPr/>
      </xdr:nvSpPr>
      <xdr:spPr>
        <a:xfrm>
          <a:off x="21272500" y="650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81097</xdr:rowOff>
    </xdr:from>
    <xdr:ext cx="599010" cy="259045"/>
    <xdr:sp macro="" textlink="">
      <xdr:nvSpPr>
        <xdr:cNvPr id="293" name="n_1aveValue【一般廃棄物処理施設】&#10;一人当たり有形固定資産（償却資産）額"/>
        <xdr:cNvSpPr txBox="1"/>
      </xdr:nvSpPr>
      <xdr:spPr>
        <a:xfrm>
          <a:off x="21011094" y="659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148536</xdr:rowOff>
    </xdr:from>
    <xdr:to>
      <xdr:col>31</xdr:col>
      <xdr:colOff>85725</xdr:colOff>
      <xdr:row>33</xdr:row>
      <xdr:rowOff>78686</xdr:rowOff>
    </xdr:to>
    <xdr:sp macro="" textlink="">
      <xdr:nvSpPr>
        <xdr:cNvPr id="299" name="円/楕円 298"/>
        <xdr:cNvSpPr/>
      </xdr:nvSpPr>
      <xdr:spPr>
        <a:xfrm>
          <a:off x="21272500" y="56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95213</xdr:rowOff>
    </xdr:from>
    <xdr:ext cx="599010" cy="259045"/>
    <xdr:sp macro="" textlink="">
      <xdr:nvSpPr>
        <xdr:cNvPr id="300" name="n_1mainValue【一般廃棄物処理施設】&#10;一人当たり有形固定資産（償却資産）額"/>
        <xdr:cNvSpPr txBox="1"/>
      </xdr:nvSpPr>
      <xdr:spPr>
        <a:xfrm>
          <a:off x="21011094" y="541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6" name="正方形/長方形 3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5" name="テキスト ボックス 3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6" name="直線コネクタ 3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7" name="直線コネクタ 3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8" name="テキスト ボックス 3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9" name="直線コネクタ 3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0" name="テキスト ボックス 3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1" name="直線コネクタ 3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2" name="テキスト ボックス 3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3" name="直線コネクタ 3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4" name="テキスト ボックス 3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5" name="直線コネクタ 3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6" name="テキスト ボックス 3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7" name="直線コネクタ 3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8" name="テキスト ボックス 3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0" name="テキスト ボックス 3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2" name="直線コネクタ 341"/>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3"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4" name="直線コネクタ 343"/>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5"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6" name="直線コネクタ 34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7"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8" name="フローチャート : 判断 347"/>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49" name="フローチャート : 判断 348"/>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350"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137523</xdr:rowOff>
    </xdr:from>
    <xdr:to>
      <xdr:col>22</xdr:col>
      <xdr:colOff>415925</xdr:colOff>
      <xdr:row>78</xdr:row>
      <xdr:rowOff>67673</xdr:rowOff>
    </xdr:to>
    <xdr:sp macro="" textlink="">
      <xdr:nvSpPr>
        <xdr:cNvPr id="356" name="円/楕円 355"/>
        <xdr:cNvSpPr/>
      </xdr:nvSpPr>
      <xdr:spPr>
        <a:xfrm>
          <a:off x="15430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84200</xdr:rowOff>
    </xdr:from>
    <xdr:ext cx="405111" cy="259045"/>
    <xdr:sp macro="" textlink="">
      <xdr:nvSpPr>
        <xdr:cNvPr id="357" name="n_1mainValue【消防施設】&#10;有形固定資産減価償却率"/>
        <xdr:cNvSpPr txBox="1"/>
      </xdr:nvSpPr>
      <xdr:spPr>
        <a:xfrm>
          <a:off x="15266043"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8" name="正方形/長方形 3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9" name="正方形/長方形 3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0" name="正方形/長方形 3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1" name="正方形/長方形 3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2" name="正方形/長方形 3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3" name="正方形/長方形 3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4" name="正方形/長方形 3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5" name="正方形/長方形 3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6" name="テキスト ボックス 3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7" name="直線コネクタ 3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8" name="直線コネクタ 3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9" name="テキスト ボックス 3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0" name="直線コネクタ 3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1" name="テキスト ボックス 3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2" name="直線コネクタ 3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3" name="テキスト ボックス 3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4" name="直線コネクタ 3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5" name="テキスト ボックス 3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6" name="直線コネクタ 3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7" name="テキスト ボックス 3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1" name="直線コネクタ 380"/>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2"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3" name="直線コネクタ 382"/>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4"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5" name="直線コネクタ 384"/>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6"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7" name="フローチャート : 判断 386"/>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88" name="フローチャート : 判断 387"/>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89"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395" name="円/楕円 394"/>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11447</xdr:rowOff>
    </xdr:from>
    <xdr:ext cx="469744" cy="259045"/>
    <xdr:sp macro="" textlink="">
      <xdr:nvSpPr>
        <xdr:cNvPr id="396"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1" name="直線コネクタ 420"/>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2"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3" name="直線コネクタ 42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4"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5" name="直線コネクタ 424"/>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6"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7" name="フローチャート : 判断 426"/>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28" name="フローチャート : 判断 427"/>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29"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120650</xdr:rowOff>
    </xdr:from>
    <xdr:to>
      <xdr:col>22</xdr:col>
      <xdr:colOff>415925</xdr:colOff>
      <xdr:row>100</xdr:row>
      <xdr:rowOff>50800</xdr:rowOff>
    </xdr:to>
    <xdr:sp macro="" textlink="">
      <xdr:nvSpPr>
        <xdr:cNvPr id="435" name="円/楕円 434"/>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67327</xdr:rowOff>
    </xdr:from>
    <xdr:ext cx="469744" cy="259045"/>
    <xdr:sp macro="" textlink="">
      <xdr:nvSpPr>
        <xdr:cNvPr id="436" name="n_1mainValue【庁舎】&#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7" name="直線コネクタ 4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8" name="テキスト ボックス 4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9" name="直線コネクタ 4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0" name="テキスト ボックス 4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1" name="直線コネクタ 4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2" name="テキスト ボックス 4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3" name="直線コネクタ 4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4" name="テキスト ボックス 4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8" name="直線コネクタ 457"/>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9"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60" name="直線コネクタ 459"/>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1"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2" name="直線コネクタ 461"/>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3"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4" name="フローチャート : 判断 463"/>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5" name="フローチャート : 判断 464"/>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66"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7" name="テキスト ボックス 4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8" name="テキスト ボックス 4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9" name="テキスト ボックス 4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0" name="テキスト ボックス 4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1" name="テキスト ボックス 4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43687</xdr:rowOff>
    </xdr:from>
    <xdr:to>
      <xdr:col>31</xdr:col>
      <xdr:colOff>85725</xdr:colOff>
      <xdr:row>106</xdr:row>
      <xdr:rowOff>145287</xdr:rowOff>
    </xdr:to>
    <xdr:sp macro="" textlink="">
      <xdr:nvSpPr>
        <xdr:cNvPr id="472" name="円/楕円 471"/>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136414</xdr:rowOff>
    </xdr:from>
    <xdr:ext cx="469744" cy="259045"/>
    <xdr:sp macro="" textlink="">
      <xdr:nvSpPr>
        <xdr:cNvPr id="473" name="n_1mainValue【庁舎】&#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消防施設に関して、建物の老朽化及び耐震化を進めるため、今後建替え等を検討している。そのため減価償却率の減少は見込まれるが、基金残高の減少に伴う将来負担比率の増加が見込まれる。その他の公共施設においても全国・全道平均と近い数値となっているが、一般廃棄物処理</a:t>
          </a:r>
          <a:endParaRPr lang="ja-JP" altLang="ja-JP" sz="1400">
            <a:effectLst/>
          </a:endParaRPr>
        </a:p>
        <a:p>
          <a:r>
            <a:rPr kumimoji="1" lang="ja-JP" altLang="ja-JP" sz="1100">
              <a:solidFill>
                <a:schemeClr val="dk1"/>
              </a:solidFill>
              <a:effectLst/>
              <a:latin typeface="+mn-lt"/>
              <a:ea typeface="+mn-ea"/>
              <a:cs typeface="+mn-cs"/>
            </a:rPr>
            <a:t>施設については庁舎等施設と同様に今後の対応を検討する必要があると考える。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北海道愛別町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2,963
2,929
250.13
3,727,151
3,558,525
128,875
2,238,484
3,546,672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43..54</a:t>
          </a:r>
          <a:r>
            <a:rPr kumimoji="1" lang="ja-JP" altLang="en-US" sz="1300">
              <a:latin typeface="ＭＳ Ｐゴシック"/>
            </a:rPr>
            <a:t>％）に加え、町内の基幹産業は農業が中心となっており、財政基盤が弱く、全国市町村平均を大きく下回っている。</a:t>
          </a:r>
          <a:endParaRPr kumimoji="1" lang="en-US" altLang="ja-JP" sz="1300">
            <a:latin typeface="ＭＳ Ｐゴシック"/>
          </a:endParaRPr>
        </a:p>
        <a:p>
          <a:r>
            <a:rPr kumimoji="1" lang="ja-JP" altLang="en-US" sz="1300">
              <a:latin typeface="ＭＳ Ｐゴシック"/>
            </a:rPr>
            <a:t>　今後においても行政の効率化をはじめ、地域経済活性化の支援に努めるとともに、さらなる行財政の健全化を図る。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20320</xdr:rowOff>
    </xdr:to>
    <xdr:cxnSp macro="">
      <xdr:nvCxnSpPr>
        <xdr:cNvPr id="65" name="直線コネクタ 64"/>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29972</xdr:rowOff>
    </xdr:to>
    <xdr:cxnSp macro="">
      <xdr:nvCxnSpPr>
        <xdr:cNvPr id="68" name="直線コネクタ 67"/>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29972</xdr:rowOff>
    </xdr:to>
    <xdr:cxnSp macro="">
      <xdr:nvCxnSpPr>
        <xdr:cNvPr id="71" name="直線コネクタ 70"/>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29972</xdr:rowOff>
    </xdr:from>
    <xdr:to>
      <xdr:col>3</xdr:col>
      <xdr:colOff>279400</xdr:colOff>
      <xdr:row>44</xdr:row>
      <xdr:rowOff>29972</xdr:rowOff>
    </xdr:to>
    <xdr:cxnSp macro="">
      <xdr:nvCxnSpPr>
        <xdr:cNvPr id="74" name="直線コネクタ 73"/>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150622</xdr:rowOff>
    </xdr:from>
    <xdr:to>
      <xdr:col>4</xdr:col>
      <xdr:colOff>533400</xdr:colOff>
      <xdr:row>44</xdr:row>
      <xdr:rowOff>80772</xdr:rowOff>
    </xdr:to>
    <xdr:sp macro="" textlink="">
      <xdr:nvSpPr>
        <xdr:cNvPr id="88" name="円/楕円 87"/>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65549</xdr:rowOff>
    </xdr:from>
    <xdr:ext cx="762000" cy="259045"/>
    <xdr:sp macro="" textlink="">
      <xdr:nvSpPr>
        <xdr:cNvPr id="89" name="テキスト ボックス 88"/>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平成１６年から実施してきた人件費の削減をはじめ、職員の定数削減、指定管理制度の導入など、経常経費削減の取り組みについては、これまで継続して実施している。</a:t>
          </a:r>
          <a:endParaRPr lang="ja-JP" altLang="ja-JP" sz="1300">
            <a:effectLst/>
          </a:endParaRPr>
        </a:p>
        <a:p>
          <a:r>
            <a:rPr kumimoji="1" lang="ja-JP" altLang="ja-JP" sz="1300">
              <a:solidFill>
                <a:schemeClr val="dk1"/>
              </a:solidFill>
              <a:effectLst/>
              <a:latin typeface="+mn-lt"/>
              <a:ea typeface="+mn-ea"/>
              <a:cs typeface="+mn-cs"/>
            </a:rPr>
            <a:t>　今年度においても、町債の償還が進んだことによる公債費の減少や、これまでの取り組みの成果などにより、全国平均を下回る水準を維持している。</a:t>
          </a:r>
          <a:endParaRPr lang="ja-JP" altLang="ja-JP" sz="1300">
            <a:effectLst/>
          </a:endParaRPr>
        </a:p>
        <a:p>
          <a:r>
            <a:rPr kumimoji="1" lang="ja-JP" altLang="ja-JP" sz="1300">
              <a:solidFill>
                <a:schemeClr val="dk1"/>
              </a:solidFill>
              <a:effectLst/>
              <a:latin typeface="+mn-lt"/>
              <a:ea typeface="+mn-ea"/>
              <a:cs typeface="+mn-cs"/>
            </a:rPr>
            <a:t>　今後においても、経常経費削減の取り組みを継続し、財政状況に応じた計画的な財政運営を行うことで財政構造の弾力性の確保につなげていく。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2359</xdr:rowOff>
    </xdr:from>
    <xdr:to>
      <xdr:col>7</xdr:col>
      <xdr:colOff>152400</xdr:colOff>
      <xdr:row>65</xdr:row>
      <xdr:rowOff>91984</xdr:rowOff>
    </xdr:to>
    <xdr:cxnSp macro="">
      <xdr:nvCxnSpPr>
        <xdr:cNvPr id="130" name="直線コネクタ 129"/>
        <xdr:cNvCxnSpPr/>
      </xdr:nvCxnSpPr>
      <xdr:spPr>
        <a:xfrm>
          <a:off x="4114800" y="1114660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2359</xdr:rowOff>
    </xdr:from>
    <xdr:to>
      <xdr:col>6</xdr:col>
      <xdr:colOff>0</xdr:colOff>
      <xdr:row>65</xdr:row>
      <xdr:rowOff>43724</xdr:rowOff>
    </xdr:to>
    <xdr:cxnSp macro="">
      <xdr:nvCxnSpPr>
        <xdr:cNvPr id="133" name="直線コネクタ 132"/>
        <xdr:cNvCxnSpPr/>
      </xdr:nvCxnSpPr>
      <xdr:spPr>
        <a:xfrm flipV="1">
          <a:off x="3225800" y="111466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149678</xdr:rowOff>
    </xdr:from>
    <xdr:to>
      <xdr:col>4</xdr:col>
      <xdr:colOff>482600</xdr:colOff>
      <xdr:row>65</xdr:row>
      <xdr:rowOff>43724</xdr:rowOff>
    </xdr:to>
    <xdr:cxnSp macro="">
      <xdr:nvCxnSpPr>
        <xdr:cNvPr id="136" name="直線コネクタ 135"/>
        <xdr:cNvCxnSpPr/>
      </xdr:nvCxnSpPr>
      <xdr:spPr>
        <a:xfrm>
          <a:off x="2336800" y="1112247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80735</xdr:rowOff>
    </xdr:from>
    <xdr:to>
      <xdr:col>3</xdr:col>
      <xdr:colOff>279400</xdr:colOff>
      <xdr:row>64</xdr:row>
      <xdr:rowOff>149678</xdr:rowOff>
    </xdr:to>
    <xdr:cxnSp macro="">
      <xdr:nvCxnSpPr>
        <xdr:cNvPr id="139" name="直線コネクタ 138"/>
        <xdr:cNvCxnSpPr/>
      </xdr:nvCxnSpPr>
      <xdr:spPr>
        <a:xfrm>
          <a:off x="1447800" y="110535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41184</xdr:rowOff>
    </xdr:from>
    <xdr:to>
      <xdr:col>7</xdr:col>
      <xdr:colOff>203200</xdr:colOff>
      <xdr:row>65</xdr:row>
      <xdr:rowOff>142784</xdr:rowOff>
    </xdr:to>
    <xdr:sp macro="" textlink="">
      <xdr:nvSpPr>
        <xdr:cNvPr id="149" name="円/楕円 148"/>
        <xdr:cNvSpPr/>
      </xdr:nvSpPr>
      <xdr:spPr>
        <a:xfrm>
          <a:off x="4902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13261</xdr:rowOff>
    </xdr:from>
    <xdr:ext cx="762000" cy="259045"/>
    <xdr:sp macro="" textlink="">
      <xdr:nvSpPr>
        <xdr:cNvPr id="150" name="財政構造の弾力性該当値テキスト"/>
        <xdr:cNvSpPr txBox="1"/>
      </xdr:nvSpPr>
      <xdr:spPr>
        <a:xfrm>
          <a:off x="5041900" y="111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123009</xdr:rowOff>
    </xdr:from>
    <xdr:to>
      <xdr:col>6</xdr:col>
      <xdr:colOff>50800</xdr:colOff>
      <xdr:row>65</xdr:row>
      <xdr:rowOff>53159</xdr:rowOff>
    </xdr:to>
    <xdr:sp macro="" textlink="">
      <xdr:nvSpPr>
        <xdr:cNvPr id="151" name="円/楕円 150"/>
        <xdr:cNvSpPr/>
      </xdr:nvSpPr>
      <xdr:spPr>
        <a:xfrm>
          <a:off x="4064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37936</xdr:rowOff>
    </xdr:from>
    <xdr:ext cx="736600" cy="259045"/>
    <xdr:sp macro="" textlink="">
      <xdr:nvSpPr>
        <xdr:cNvPr id="152" name="テキスト ボックス 151"/>
        <xdr:cNvSpPr txBox="1"/>
      </xdr:nvSpPr>
      <xdr:spPr>
        <a:xfrm>
          <a:off x="3733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164374</xdr:rowOff>
    </xdr:from>
    <xdr:to>
      <xdr:col>4</xdr:col>
      <xdr:colOff>533400</xdr:colOff>
      <xdr:row>65</xdr:row>
      <xdr:rowOff>94524</xdr:rowOff>
    </xdr:to>
    <xdr:sp macro="" textlink="">
      <xdr:nvSpPr>
        <xdr:cNvPr id="153" name="円/楕円 152"/>
        <xdr:cNvSpPr/>
      </xdr:nvSpPr>
      <xdr:spPr>
        <a:xfrm>
          <a:off x="3175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79301</xdr:rowOff>
    </xdr:from>
    <xdr:ext cx="762000" cy="259045"/>
    <xdr:sp macro="" textlink="">
      <xdr:nvSpPr>
        <xdr:cNvPr id="154" name="テキスト ボックス 153"/>
        <xdr:cNvSpPr txBox="1"/>
      </xdr:nvSpPr>
      <xdr:spPr>
        <a:xfrm>
          <a:off x="2844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98878</xdr:rowOff>
    </xdr:from>
    <xdr:to>
      <xdr:col>3</xdr:col>
      <xdr:colOff>330200</xdr:colOff>
      <xdr:row>65</xdr:row>
      <xdr:rowOff>29028</xdr:rowOff>
    </xdr:to>
    <xdr:sp macro="" textlink="">
      <xdr:nvSpPr>
        <xdr:cNvPr id="155" name="円/楕円 154"/>
        <xdr:cNvSpPr/>
      </xdr:nvSpPr>
      <xdr:spPr>
        <a:xfrm>
          <a:off x="2286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13805</xdr:rowOff>
    </xdr:from>
    <xdr:ext cx="762000" cy="259045"/>
    <xdr:sp macro="" textlink="">
      <xdr:nvSpPr>
        <xdr:cNvPr id="156" name="テキスト ボックス 155"/>
        <xdr:cNvSpPr txBox="1"/>
      </xdr:nvSpPr>
      <xdr:spPr>
        <a:xfrm>
          <a:off x="1955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29935</xdr:rowOff>
    </xdr:from>
    <xdr:to>
      <xdr:col>2</xdr:col>
      <xdr:colOff>127000</xdr:colOff>
      <xdr:row>64</xdr:row>
      <xdr:rowOff>131535</xdr:rowOff>
    </xdr:to>
    <xdr:sp macro="" textlink="">
      <xdr:nvSpPr>
        <xdr:cNvPr id="157" name="円/楕円 156"/>
        <xdr:cNvSpPr/>
      </xdr:nvSpPr>
      <xdr:spPr>
        <a:xfrm>
          <a:off x="1397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116312</xdr:rowOff>
    </xdr:from>
    <xdr:ext cx="762000" cy="259045"/>
    <xdr:sp macro="" textlink="">
      <xdr:nvSpPr>
        <xdr:cNvPr id="158" name="テキスト ボックス 157"/>
        <xdr:cNvSpPr txBox="1"/>
      </xdr:nvSpPr>
      <xdr:spPr>
        <a:xfrm>
          <a:off x="1066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[455,825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職員の定員適正化や物件費等の積極的な抑制により、類似団体平均よりも低い水準の数値を継続できている。</a:t>
          </a:r>
        </a:p>
        <a:p>
          <a:r>
            <a:rPr kumimoji="1" lang="ja-JP" altLang="en-US" sz="1300">
              <a:latin typeface="ＭＳ Ｐゴシック"/>
            </a:rPr>
            <a:t>　今後においても、適切な職員の定員管理や物件費等の抑制により、歳出の適正化を図っていく。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24902</xdr:rowOff>
    </xdr:from>
    <xdr:to>
      <xdr:col>7</xdr:col>
      <xdr:colOff>152400</xdr:colOff>
      <xdr:row>83</xdr:row>
      <xdr:rowOff>36629</xdr:rowOff>
    </xdr:to>
    <xdr:cxnSp macro="">
      <xdr:nvCxnSpPr>
        <xdr:cNvPr id="194" name="直線コネクタ 193"/>
        <xdr:cNvCxnSpPr/>
      </xdr:nvCxnSpPr>
      <xdr:spPr>
        <a:xfrm>
          <a:off x="4114800" y="14255252"/>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119078</xdr:rowOff>
    </xdr:from>
    <xdr:to>
      <xdr:col>6</xdr:col>
      <xdr:colOff>0</xdr:colOff>
      <xdr:row>83</xdr:row>
      <xdr:rowOff>24902</xdr:rowOff>
    </xdr:to>
    <xdr:cxnSp macro="">
      <xdr:nvCxnSpPr>
        <xdr:cNvPr id="197" name="直線コネクタ 196"/>
        <xdr:cNvCxnSpPr/>
      </xdr:nvCxnSpPr>
      <xdr:spPr>
        <a:xfrm>
          <a:off x="3225800" y="14177978"/>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76005</xdr:rowOff>
    </xdr:from>
    <xdr:to>
      <xdr:col>4</xdr:col>
      <xdr:colOff>482600</xdr:colOff>
      <xdr:row>82</xdr:row>
      <xdr:rowOff>119078</xdr:rowOff>
    </xdr:to>
    <xdr:cxnSp macro="">
      <xdr:nvCxnSpPr>
        <xdr:cNvPr id="200" name="直線コネクタ 199"/>
        <xdr:cNvCxnSpPr/>
      </xdr:nvCxnSpPr>
      <xdr:spPr>
        <a:xfrm>
          <a:off x="2336800" y="14134905"/>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68631</xdr:rowOff>
    </xdr:from>
    <xdr:to>
      <xdr:col>3</xdr:col>
      <xdr:colOff>279400</xdr:colOff>
      <xdr:row>82</xdr:row>
      <xdr:rowOff>76005</xdr:rowOff>
    </xdr:to>
    <xdr:cxnSp macro="">
      <xdr:nvCxnSpPr>
        <xdr:cNvPr id="203" name="直線コネクタ 202"/>
        <xdr:cNvCxnSpPr/>
      </xdr:nvCxnSpPr>
      <xdr:spPr>
        <a:xfrm>
          <a:off x="1447800" y="14127531"/>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157279</xdr:rowOff>
    </xdr:from>
    <xdr:to>
      <xdr:col>7</xdr:col>
      <xdr:colOff>203200</xdr:colOff>
      <xdr:row>83</xdr:row>
      <xdr:rowOff>87429</xdr:rowOff>
    </xdr:to>
    <xdr:sp macro="" textlink="">
      <xdr:nvSpPr>
        <xdr:cNvPr id="213" name="円/楕円 212"/>
        <xdr:cNvSpPr/>
      </xdr:nvSpPr>
      <xdr:spPr>
        <a:xfrm>
          <a:off x="4902200" y="142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129356</xdr:rowOff>
    </xdr:from>
    <xdr:ext cx="762000" cy="259045"/>
    <xdr:sp macro="" textlink="">
      <xdr:nvSpPr>
        <xdr:cNvPr id="214" name="人件費・物件費等の状況該当値テキスト"/>
        <xdr:cNvSpPr txBox="1"/>
      </xdr:nvSpPr>
      <xdr:spPr>
        <a:xfrm>
          <a:off x="5041900" y="1418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455,825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145552</xdr:rowOff>
    </xdr:from>
    <xdr:to>
      <xdr:col>6</xdr:col>
      <xdr:colOff>50800</xdr:colOff>
      <xdr:row>83</xdr:row>
      <xdr:rowOff>75702</xdr:rowOff>
    </xdr:to>
    <xdr:sp macro="" textlink="">
      <xdr:nvSpPr>
        <xdr:cNvPr id="215" name="円/楕円 214"/>
        <xdr:cNvSpPr/>
      </xdr:nvSpPr>
      <xdr:spPr>
        <a:xfrm>
          <a:off x="4064000" y="142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60479</xdr:rowOff>
    </xdr:from>
    <xdr:ext cx="736600" cy="259045"/>
    <xdr:sp macro="" textlink="">
      <xdr:nvSpPr>
        <xdr:cNvPr id="216" name="テキスト ボックス 215"/>
        <xdr:cNvSpPr txBox="1"/>
      </xdr:nvSpPr>
      <xdr:spPr>
        <a:xfrm>
          <a:off x="3733800" y="14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68278</xdr:rowOff>
    </xdr:from>
    <xdr:to>
      <xdr:col>4</xdr:col>
      <xdr:colOff>533400</xdr:colOff>
      <xdr:row>82</xdr:row>
      <xdr:rowOff>169878</xdr:rowOff>
    </xdr:to>
    <xdr:sp macro="" textlink="">
      <xdr:nvSpPr>
        <xdr:cNvPr id="217" name="円/楕円 216"/>
        <xdr:cNvSpPr/>
      </xdr:nvSpPr>
      <xdr:spPr>
        <a:xfrm>
          <a:off x="3175000" y="14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8605</xdr:rowOff>
    </xdr:from>
    <xdr:ext cx="762000" cy="259045"/>
    <xdr:sp macro="" textlink="">
      <xdr:nvSpPr>
        <xdr:cNvPr id="218" name="テキスト ボックス 217"/>
        <xdr:cNvSpPr txBox="1"/>
      </xdr:nvSpPr>
      <xdr:spPr>
        <a:xfrm>
          <a:off x="2844800" y="1389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378,369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25205</xdr:rowOff>
    </xdr:from>
    <xdr:to>
      <xdr:col>3</xdr:col>
      <xdr:colOff>330200</xdr:colOff>
      <xdr:row>82</xdr:row>
      <xdr:rowOff>126805</xdr:rowOff>
    </xdr:to>
    <xdr:sp macro="" textlink="">
      <xdr:nvSpPr>
        <xdr:cNvPr id="219" name="円/楕円 218"/>
        <xdr:cNvSpPr/>
      </xdr:nvSpPr>
      <xdr:spPr>
        <a:xfrm>
          <a:off x="2286000" y="140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136982</xdr:rowOff>
    </xdr:from>
    <xdr:ext cx="762000" cy="259045"/>
    <xdr:sp macro="" textlink="">
      <xdr:nvSpPr>
        <xdr:cNvPr id="220" name="テキスト ボックス 219"/>
        <xdr:cNvSpPr txBox="1"/>
      </xdr:nvSpPr>
      <xdr:spPr>
        <a:xfrm>
          <a:off x="1955800" y="138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17831</xdr:rowOff>
    </xdr:from>
    <xdr:to>
      <xdr:col>2</xdr:col>
      <xdr:colOff>127000</xdr:colOff>
      <xdr:row>82</xdr:row>
      <xdr:rowOff>119431</xdr:rowOff>
    </xdr:to>
    <xdr:sp macro="" textlink="">
      <xdr:nvSpPr>
        <xdr:cNvPr id="221" name="円/楕円 220"/>
        <xdr:cNvSpPr/>
      </xdr:nvSpPr>
      <xdr:spPr>
        <a:xfrm>
          <a:off x="1397000" y="140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129608</xdr:rowOff>
    </xdr:from>
    <xdr:ext cx="762000" cy="259045"/>
    <xdr:sp macro="" textlink="">
      <xdr:nvSpPr>
        <xdr:cNvPr id="222" name="テキスト ボックス 221"/>
        <xdr:cNvSpPr txBox="1"/>
      </xdr:nvSpPr>
      <xdr:spPr>
        <a:xfrm>
          <a:off x="1066800" y="1384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334,466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国家公務員の給与削減の影響から、１００．０を超える水準となっていたが、それ以降は全国町村平均とほぼ同水準を保っている。</a:t>
          </a:r>
        </a:p>
        <a:p>
          <a:r>
            <a:rPr kumimoji="1" lang="ja-JP" altLang="en-US" sz="1300">
              <a:latin typeface="ＭＳ Ｐゴシック"/>
            </a:rPr>
            <a:t>　今後においては、職員の各種手当の削減や見直し、職員の定数管理等を積極的に実施することにより、職務・職責に応じた給与構造への転換を図るなど、ラスパイレス指数の抑制に努めていく。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85</xdr:row>
      <xdr:rowOff>113792</xdr:rowOff>
    </xdr:to>
    <xdr:cxnSp macro="">
      <xdr:nvCxnSpPr>
        <xdr:cNvPr id="254" name="直線コネクタ 253"/>
        <xdr:cNvCxnSpPr/>
      </xdr:nvCxnSpPr>
      <xdr:spPr>
        <a:xfrm flipV="1">
          <a:off x="16179800" y="1466291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113792</xdr:rowOff>
    </xdr:to>
    <xdr:cxnSp macro="">
      <xdr:nvCxnSpPr>
        <xdr:cNvPr id="257" name="直線コネクタ 256"/>
        <xdr:cNvCxnSpPr/>
      </xdr:nvCxnSpPr>
      <xdr:spPr>
        <a:xfrm>
          <a:off x="15290800" y="1468221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108965</xdr:rowOff>
    </xdr:to>
    <xdr:cxnSp macro="">
      <xdr:nvCxnSpPr>
        <xdr:cNvPr id="260" name="直線コネクタ 259"/>
        <xdr:cNvCxnSpPr/>
      </xdr:nvCxnSpPr>
      <xdr:spPr>
        <a:xfrm>
          <a:off x="14401800" y="1463395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87</xdr:row>
      <xdr:rowOff>123189</xdr:rowOff>
    </xdr:to>
    <xdr:cxnSp macro="">
      <xdr:nvCxnSpPr>
        <xdr:cNvPr id="263" name="直線コネクタ 262"/>
        <xdr:cNvCxnSpPr/>
      </xdr:nvCxnSpPr>
      <xdr:spPr>
        <a:xfrm flipV="1">
          <a:off x="13512800" y="14633956"/>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3" name="円/楕円 272"/>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4"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5" name="円/楕円 274"/>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149369</xdr:rowOff>
    </xdr:from>
    <xdr:ext cx="736600" cy="259045"/>
    <xdr:sp macro="" textlink="">
      <xdr:nvSpPr>
        <xdr:cNvPr id="276" name="テキスト ボックス 275"/>
        <xdr:cNvSpPr txBox="1"/>
      </xdr:nvSpPr>
      <xdr:spPr>
        <a:xfrm>
          <a:off x="15798800" y="1472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7" name="円/楕円 276"/>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78" name="テキスト ボックス 277"/>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9" name="円/楕円 278"/>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80" name="テキスト ボックス 279"/>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1" name="円/楕円 280"/>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82" name="テキスト ボックス 281"/>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これまで、職員定数の適正化の取り組みを進めてきたことにより、類似団体平均を下回る水準となっていたが、人口の減少等に伴い逆転現象となっている現状となっている。</a:t>
          </a:r>
        </a:p>
        <a:p>
          <a:r>
            <a:rPr kumimoji="1" lang="ja-JP" altLang="en-US" sz="1300">
              <a:latin typeface="ＭＳ Ｐゴシック"/>
            </a:rPr>
            <a:t>　今後においては、人口規模に見合った職員の平準化を図るなど、適正な定員管理を実施していく。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168605</xdr:rowOff>
    </xdr:from>
    <xdr:to>
      <xdr:col>24</xdr:col>
      <xdr:colOff>558800</xdr:colOff>
      <xdr:row>62</xdr:row>
      <xdr:rowOff>11150</xdr:rowOff>
    </xdr:to>
    <xdr:cxnSp macro="">
      <xdr:nvCxnSpPr>
        <xdr:cNvPr id="314" name="直線コネクタ 313"/>
        <xdr:cNvCxnSpPr/>
      </xdr:nvCxnSpPr>
      <xdr:spPr>
        <a:xfrm>
          <a:off x="16179800" y="10627055"/>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140856</xdr:rowOff>
    </xdr:from>
    <xdr:to>
      <xdr:col>23</xdr:col>
      <xdr:colOff>406400</xdr:colOff>
      <xdr:row>61</xdr:row>
      <xdr:rowOff>168605</xdr:rowOff>
    </xdr:to>
    <xdr:cxnSp macro="">
      <xdr:nvCxnSpPr>
        <xdr:cNvPr id="317" name="直線コネクタ 316"/>
        <xdr:cNvCxnSpPr/>
      </xdr:nvCxnSpPr>
      <xdr:spPr>
        <a:xfrm>
          <a:off x="15290800" y="10599306"/>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116725</xdr:rowOff>
    </xdr:from>
    <xdr:to>
      <xdr:col>22</xdr:col>
      <xdr:colOff>203200</xdr:colOff>
      <xdr:row>61</xdr:row>
      <xdr:rowOff>140856</xdr:rowOff>
    </xdr:to>
    <xdr:cxnSp macro="">
      <xdr:nvCxnSpPr>
        <xdr:cNvPr id="320" name="直線コネクタ 319"/>
        <xdr:cNvCxnSpPr/>
      </xdr:nvCxnSpPr>
      <xdr:spPr>
        <a:xfrm>
          <a:off x="14401800" y="1057517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100559</xdr:rowOff>
    </xdr:from>
    <xdr:to>
      <xdr:col>21</xdr:col>
      <xdr:colOff>0</xdr:colOff>
      <xdr:row>61</xdr:row>
      <xdr:rowOff>116725</xdr:rowOff>
    </xdr:to>
    <xdr:cxnSp macro="">
      <xdr:nvCxnSpPr>
        <xdr:cNvPr id="323" name="直線コネクタ 322"/>
        <xdr:cNvCxnSpPr/>
      </xdr:nvCxnSpPr>
      <xdr:spPr>
        <a:xfrm>
          <a:off x="13512800" y="10559009"/>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131800</xdr:rowOff>
    </xdr:from>
    <xdr:to>
      <xdr:col>24</xdr:col>
      <xdr:colOff>609600</xdr:colOff>
      <xdr:row>62</xdr:row>
      <xdr:rowOff>61950</xdr:rowOff>
    </xdr:to>
    <xdr:sp macro="" textlink="">
      <xdr:nvSpPr>
        <xdr:cNvPr id="333" name="円/楕円 332"/>
        <xdr:cNvSpPr/>
      </xdr:nvSpPr>
      <xdr:spPr>
        <a:xfrm>
          <a:off x="16967200" y="105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103877</xdr:rowOff>
    </xdr:from>
    <xdr:ext cx="762000" cy="259045"/>
    <xdr:sp macro="" textlink="">
      <xdr:nvSpPr>
        <xdr:cNvPr id="334" name="定員管理の状況該当値テキスト"/>
        <xdr:cNvSpPr txBox="1"/>
      </xdr:nvSpPr>
      <xdr:spPr>
        <a:xfrm>
          <a:off x="17106900" y="1056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117805</xdr:rowOff>
    </xdr:from>
    <xdr:to>
      <xdr:col>23</xdr:col>
      <xdr:colOff>457200</xdr:colOff>
      <xdr:row>62</xdr:row>
      <xdr:rowOff>47955</xdr:rowOff>
    </xdr:to>
    <xdr:sp macro="" textlink="">
      <xdr:nvSpPr>
        <xdr:cNvPr id="335" name="円/楕円 334"/>
        <xdr:cNvSpPr/>
      </xdr:nvSpPr>
      <xdr:spPr>
        <a:xfrm>
          <a:off x="16129000" y="105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32732</xdr:rowOff>
    </xdr:from>
    <xdr:ext cx="736600" cy="259045"/>
    <xdr:sp macro="" textlink="">
      <xdr:nvSpPr>
        <xdr:cNvPr id="336" name="テキスト ボックス 335"/>
        <xdr:cNvSpPr txBox="1"/>
      </xdr:nvSpPr>
      <xdr:spPr>
        <a:xfrm>
          <a:off x="15798800" y="1066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90056</xdr:rowOff>
    </xdr:from>
    <xdr:to>
      <xdr:col>22</xdr:col>
      <xdr:colOff>254000</xdr:colOff>
      <xdr:row>62</xdr:row>
      <xdr:rowOff>20206</xdr:rowOff>
    </xdr:to>
    <xdr:sp macro="" textlink="">
      <xdr:nvSpPr>
        <xdr:cNvPr id="337" name="円/楕円 336"/>
        <xdr:cNvSpPr/>
      </xdr:nvSpPr>
      <xdr:spPr>
        <a:xfrm>
          <a:off x="15240000" y="105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4983</xdr:rowOff>
    </xdr:from>
    <xdr:ext cx="762000" cy="259045"/>
    <xdr:sp macro="" textlink="">
      <xdr:nvSpPr>
        <xdr:cNvPr id="338" name="テキスト ボックス 337"/>
        <xdr:cNvSpPr txBox="1"/>
      </xdr:nvSpPr>
      <xdr:spPr>
        <a:xfrm>
          <a:off x="14909800" y="1063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65925</xdr:rowOff>
    </xdr:from>
    <xdr:to>
      <xdr:col>21</xdr:col>
      <xdr:colOff>50800</xdr:colOff>
      <xdr:row>61</xdr:row>
      <xdr:rowOff>167525</xdr:rowOff>
    </xdr:to>
    <xdr:sp macro="" textlink="">
      <xdr:nvSpPr>
        <xdr:cNvPr id="339" name="円/楕円 338"/>
        <xdr:cNvSpPr/>
      </xdr:nvSpPr>
      <xdr:spPr>
        <a:xfrm>
          <a:off x="14351000" y="105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152302</xdr:rowOff>
    </xdr:from>
    <xdr:ext cx="762000" cy="259045"/>
    <xdr:sp macro="" textlink="">
      <xdr:nvSpPr>
        <xdr:cNvPr id="340" name="テキスト ボックス 339"/>
        <xdr:cNvSpPr txBox="1"/>
      </xdr:nvSpPr>
      <xdr:spPr>
        <a:xfrm>
          <a:off x="14020800" y="106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49759</xdr:rowOff>
    </xdr:from>
    <xdr:to>
      <xdr:col>19</xdr:col>
      <xdr:colOff>533400</xdr:colOff>
      <xdr:row>61</xdr:row>
      <xdr:rowOff>151359</xdr:rowOff>
    </xdr:to>
    <xdr:sp macro="" textlink="">
      <xdr:nvSpPr>
        <xdr:cNvPr id="341" name="円/楕円 340"/>
        <xdr:cNvSpPr/>
      </xdr:nvSpPr>
      <xdr:spPr>
        <a:xfrm>
          <a:off x="13462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136136</xdr:rowOff>
    </xdr:from>
    <xdr:ext cx="762000" cy="259045"/>
    <xdr:sp macro="" textlink="">
      <xdr:nvSpPr>
        <xdr:cNvPr id="342" name="テキスト ボックス 341"/>
        <xdr:cNvSpPr txBox="1"/>
      </xdr:nvSpPr>
      <xdr:spPr>
        <a:xfrm>
          <a:off x="13131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これまで、町債の残高が高く、毎年の償還額も大きかったため、全国平均や類字団体平均を上回る水準となっていたが、町債の償還が進んだことで、全国平均を下回る数値となった。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町債の償還が進むことや標準財政規模の拡大等が見込まれ、減少傾向にあると推移している。</a:t>
          </a:r>
          <a:endParaRPr lang="ja-JP" altLang="ja-JP" sz="1300">
            <a:effectLst/>
          </a:endParaRPr>
        </a:p>
        <a:p>
          <a:r>
            <a:rPr kumimoji="1" lang="ja-JP" altLang="ja-JP" sz="1300">
              <a:solidFill>
                <a:schemeClr val="dk1"/>
              </a:solidFill>
              <a:effectLst/>
              <a:latin typeface="+mn-lt"/>
              <a:ea typeface="+mn-ea"/>
              <a:cs typeface="+mn-cs"/>
            </a:rPr>
            <a:t>　今後も、起債依存型の事務事業の見直し等を徹底することにより、実質公債費比率のさらなる改善を図っていく。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170434</xdr:rowOff>
    </xdr:from>
    <xdr:to>
      <xdr:col>24</xdr:col>
      <xdr:colOff>558800</xdr:colOff>
      <xdr:row>41</xdr:row>
      <xdr:rowOff>105156</xdr:rowOff>
    </xdr:to>
    <xdr:cxnSp macro="">
      <xdr:nvCxnSpPr>
        <xdr:cNvPr id="373" name="直線コネクタ 372"/>
        <xdr:cNvCxnSpPr/>
      </xdr:nvCxnSpPr>
      <xdr:spPr>
        <a:xfrm flipV="1">
          <a:off x="16179800" y="702843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42</xdr:row>
      <xdr:rowOff>39878</xdr:rowOff>
    </xdr:to>
    <xdr:cxnSp macro="">
      <xdr:nvCxnSpPr>
        <xdr:cNvPr id="376" name="直線コネクタ 375"/>
        <xdr:cNvCxnSpPr/>
      </xdr:nvCxnSpPr>
      <xdr:spPr>
        <a:xfrm flipV="1">
          <a:off x="15290800" y="713460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39878</xdr:rowOff>
    </xdr:from>
    <xdr:to>
      <xdr:col>22</xdr:col>
      <xdr:colOff>203200</xdr:colOff>
      <xdr:row>42</xdr:row>
      <xdr:rowOff>165354</xdr:rowOff>
    </xdr:to>
    <xdr:cxnSp macro="">
      <xdr:nvCxnSpPr>
        <xdr:cNvPr id="379" name="直線コネクタ 378"/>
        <xdr:cNvCxnSpPr/>
      </xdr:nvCxnSpPr>
      <xdr:spPr>
        <a:xfrm flipV="1">
          <a:off x="14401800" y="724077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80772</xdr:rowOff>
    </xdr:to>
    <xdr:cxnSp macro="">
      <xdr:nvCxnSpPr>
        <xdr:cNvPr id="382" name="直線コネクタ 381"/>
        <xdr:cNvCxnSpPr/>
      </xdr:nvCxnSpPr>
      <xdr:spPr>
        <a:xfrm flipV="1">
          <a:off x="13512800" y="73662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119634</xdr:rowOff>
    </xdr:from>
    <xdr:to>
      <xdr:col>24</xdr:col>
      <xdr:colOff>609600</xdr:colOff>
      <xdr:row>41</xdr:row>
      <xdr:rowOff>49784</xdr:rowOff>
    </xdr:to>
    <xdr:sp macro="" textlink="">
      <xdr:nvSpPr>
        <xdr:cNvPr id="392" name="円/楕円 391"/>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136161</xdr:rowOff>
    </xdr:from>
    <xdr:ext cx="762000" cy="259045"/>
    <xdr:sp macro="" textlink="">
      <xdr:nvSpPr>
        <xdr:cNvPr id="393"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394" name="円/楕円 393"/>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140733</xdr:rowOff>
    </xdr:from>
    <xdr:ext cx="736600" cy="259045"/>
    <xdr:sp macro="" textlink="">
      <xdr:nvSpPr>
        <xdr:cNvPr id="395" name="テキスト ボックス 394"/>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160528</xdr:rowOff>
    </xdr:from>
    <xdr:to>
      <xdr:col>22</xdr:col>
      <xdr:colOff>254000</xdr:colOff>
      <xdr:row>42</xdr:row>
      <xdr:rowOff>90678</xdr:rowOff>
    </xdr:to>
    <xdr:sp macro="" textlink="">
      <xdr:nvSpPr>
        <xdr:cNvPr id="396" name="円/楕円 395"/>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75455</xdr:rowOff>
    </xdr:from>
    <xdr:ext cx="762000" cy="259045"/>
    <xdr:sp macro="" textlink="">
      <xdr:nvSpPr>
        <xdr:cNvPr id="397" name="テキスト ボックス 396"/>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29972</xdr:rowOff>
    </xdr:from>
    <xdr:to>
      <xdr:col>19</xdr:col>
      <xdr:colOff>533400</xdr:colOff>
      <xdr:row>43</xdr:row>
      <xdr:rowOff>131572</xdr:rowOff>
    </xdr:to>
    <xdr:sp macro="" textlink="">
      <xdr:nvSpPr>
        <xdr:cNvPr id="400" name="円/楕円 399"/>
        <xdr:cNvSpPr/>
      </xdr:nvSpPr>
      <xdr:spPr>
        <a:xfrm>
          <a:off x="13462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116349</xdr:rowOff>
    </xdr:from>
    <xdr:ext cx="762000" cy="259045"/>
    <xdr:sp macro="" textlink="">
      <xdr:nvSpPr>
        <xdr:cNvPr id="401" name="テキスト ボックス 400"/>
        <xdr:cNvSpPr txBox="1"/>
      </xdr:nvSpPr>
      <xdr:spPr>
        <a:xfrm>
          <a:off x="13131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に実施してきた大型事業（特別養護老人ホーム建設、中学校改修等）の影響による町債残高の関係で、比率としては全国平均を大きく上回っている状況であったが、町債の償還が進んだ関係や、基金総額の増等により、大幅な改善がなされている。</a:t>
          </a:r>
          <a:endParaRPr kumimoji="1" lang="en-US" altLang="ja-JP" sz="1300">
            <a:latin typeface="ＭＳ Ｐゴシック"/>
          </a:endParaRPr>
        </a:p>
        <a:p>
          <a:r>
            <a:rPr kumimoji="1" lang="ja-JP" altLang="en-US" sz="1300">
              <a:latin typeface="ＭＳ Ｐゴシック"/>
            </a:rPr>
            <a:t>　今後においても、町債の償還が進むことにより、将来負担比率は減少傾向にあると推移しており、さらなる計画的な財政運営を徹底することにより、一層の改善を図っていく。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105954</xdr:rowOff>
    </xdr:from>
    <xdr:to>
      <xdr:col>24</xdr:col>
      <xdr:colOff>558800</xdr:colOff>
      <xdr:row>15</xdr:row>
      <xdr:rowOff>34471</xdr:rowOff>
    </xdr:to>
    <xdr:cxnSp macro="">
      <xdr:nvCxnSpPr>
        <xdr:cNvPr id="437" name="直線コネクタ 436"/>
        <xdr:cNvCxnSpPr/>
      </xdr:nvCxnSpPr>
      <xdr:spPr>
        <a:xfrm>
          <a:off x="16179800" y="2506254"/>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105954</xdr:rowOff>
    </xdr:from>
    <xdr:to>
      <xdr:col>23</xdr:col>
      <xdr:colOff>406400</xdr:colOff>
      <xdr:row>17</xdr:row>
      <xdr:rowOff>129359</xdr:rowOff>
    </xdr:to>
    <xdr:cxnSp macro="">
      <xdr:nvCxnSpPr>
        <xdr:cNvPr id="440" name="直線コネクタ 439"/>
        <xdr:cNvCxnSpPr/>
      </xdr:nvCxnSpPr>
      <xdr:spPr>
        <a:xfrm flipV="1">
          <a:off x="15290800" y="2506254"/>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51798</xdr:rowOff>
    </xdr:from>
    <xdr:to>
      <xdr:col>22</xdr:col>
      <xdr:colOff>203200</xdr:colOff>
      <xdr:row>17</xdr:row>
      <xdr:rowOff>129359</xdr:rowOff>
    </xdr:to>
    <xdr:cxnSp macro="">
      <xdr:nvCxnSpPr>
        <xdr:cNvPr id="443" name="直線コネクタ 442"/>
        <xdr:cNvCxnSpPr/>
      </xdr:nvCxnSpPr>
      <xdr:spPr>
        <a:xfrm>
          <a:off x="14401800" y="296644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51798</xdr:rowOff>
    </xdr:from>
    <xdr:to>
      <xdr:col>21</xdr:col>
      <xdr:colOff>0</xdr:colOff>
      <xdr:row>17</xdr:row>
      <xdr:rowOff>113846</xdr:rowOff>
    </xdr:to>
    <xdr:cxnSp macro="">
      <xdr:nvCxnSpPr>
        <xdr:cNvPr id="446" name="直線コネクタ 445"/>
        <xdr:cNvCxnSpPr/>
      </xdr:nvCxnSpPr>
      <xdr:spPr>
        <a:xfrm flipV="1">
          <a:off x="13512800" y="296644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155121</xdr:rowOff>
    </xdr:from>
    <xdr:to>
      <xdr:col>24</xdr:col>
      <xdr:colOff>609600</xdr:colOff>
      <xdr:row>15</xdr:row>
      <xdr:rowOff>85271</xdr:rowOff>
    </xdr:to>
    <xdr:sp macro="" textlink="">
      <xdr:nvSpPr>
        <xdr:cNvPr id="456" name="円/楕円 455"/>
        <xdr:cNvSpPr/>
      </xdr:nvSpPr>
      <xdr:spPr>
        <a:xfrm>
          <a:off x="169672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127198</xdr:rowOff>
    </xdr:from>
    <xdr:ext cx="762000" cy="259045"/>
    <xdr:sp macro="" textlink="">
      <xdr:nvSpPr>
        <xdr:cNvPr id="457" name="将来負担の状況該当値テキスト"/>
        <xdr:cNvSpPr txBox="1"/>
      </xdr:nvSpPr>
      <xdr:spPr>
        <a:xfrm>
          <a:off x="17106900" y="25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55154</xdr:rowOff>
    </xdr:from>
    <xdr:to>
      <xdr:col>23</xdr:col>
      <xdr:colOff>457200</xdr:colOff>
      <xdr:row>14</xdr:row>
      <xdr:rowOff>156754</xdr:rowOff>
    </xdr:to>
    <xdr:sp macro="" textlink="">
      <xdr:nvSpPr>
        <xdr:cNvPr id="458" name="円/楕円 457"/>
        <xdr:cNvSpPr/>
      </xdr:nvSpPr>
      <xdr:spPr>
        <a:xfrm>
          <a:off x="16129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141531</xdr:rowOff>
    </xdr:from>
    <xdr:ext cx="736600" cy="259045"/>
    <xdr:sp macro="" textlink="">
      <xdr:nvSpPr>
        <xdr:cNvPr id="459" name="テキスト ボックス 458"/>
        <xdr:cNvSpPr txBox="1"/>
      </xdr:nvSpPr>
      <xdr:spPr>
        <a:xfrm>
          <a:off x="15798800" y="254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78559</xdr:rowOff>
    </xdr:from>
    <xdr:to>
      <xdr:col>22</xdr:col>
      <xdr:colOff>254000</xdr:colOff>
      <xdr:row>18</xdr:row>
      <xdr:rowOff>8709</xdr:rowOff>
    </xdr:to>
    <xdr:sp macro="" textlink="">
      <xdr:nvSpPr>
        <xdr:cNvPr id="460" name="円/楕円 459"/>
        <xdr:cNvSpPr/>
      </xdr:nvSpPr>
      <xdr:spPr>
        <a:xfrm>
          <a:off x="15240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164936</xdr:rowOff>
    </xdr:from>
    <xdr:ext cx="762000" cy="259045"/>
    <xdr:sp macro="" textlink="">
      <xdr:nvSpPr>
        <xdr:cNvPr id="461" name="テキスト ボックス 460"/>
        <xdr:cNvSpPr txBox="1"/>
      </xdr:nvSpPr>
      <xdr:spPr>
        <a:xfrm>
          <a:off x="14909800" y="307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998</xdr:rowOff>
    </xdr:from>
    <xdr:to>
      <xdr:col>21</xdr:col>
      <xdr:colOff>50800</xdr:colOff>
      <xdr:row>17</xdr:row>
      <xdr:rowOff>102598</xdr:rowOff>
    </xdr:to>
    <xdr:sp macro="" textlink="">
      <xdr:nvSpPr>
        <xdr:cNvPr id="462" name="円/楕円 461"/>
        <xdr:cNvSpPr/>
      </xdr:nvSpPr>
      <xdr:spPr>
        <a:xfrm>
          <a:off x="14351000" y="29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87375</xdr:rowOff>
    </xdr:from>
    <xdr:ext cx="762000" cy="259045"/>
    <xdr:sp macro="" textlink="">
      <xdr:nvSpPr>
        <xdr:cNvPr id="463" name="テキスト ボックス 462"/>
        <xdr:cNvSpPr txBox="1"/>
      </xdr:nvSpPr>
      <xdr:spPr>
        <a:xfrm>
          <a:off x="14020800" y="30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63046</xdr:rowOff>
    </xdr:from>
    <xdr:to>
      <xdr:col>19</xdr:col>
      <xdr:colOff>533400</xdr:colOff>
      <xdr:row>17</xdr:row>
      <xdr:rowOff>164646</xdr:rowOff>
    </xdr:to>
    <xdr:sp macro="" textlink="">
      <xdr:nvSpPr>
        <xdr:cNvPr id="464" name="円/楕円 463"/>
        <xdr:cNvSpPr/>
      </xdr:nvSpPr>
      <xdr:spPr>
        <a:xfrm>
          <a:off x="13462000" y="29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149423</xdr:rowOff>
    </xdr:from>
    <xdr:ext cx="762000" cy="259045"/>
    <xdr:sp macro="" textlink="">
      <xdr:nvSpPr>
        <xdr:cNvPr id="465" name="テキスト ボックス 464"/>
        <xdr:cNvSpPr txBox="1"/>
      </xdr:nvSpPr>
      <xdr:spPr>
        <a:xfrm>
          <a:off x="13131800" y="306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北海道愛別町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2,963
2,929
250.13
3,727,151
3,558,525
128,875
2,238,484
3,546,672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これまでの集中改革プラン（アクションプラン）による職員定員の適正化や各種手当の見直し、施設管理への指定管理制度の導入等により全国平均や類似団体平均に近い水準となっている。</a:t>
          </a:r>
          <a:endParaRPr lang="ja-JP" altLang="ja-JP" sz="1300">
            <a:effectLst/>
          </a:endParaRPr>
        </a:p>
        <a:p>
          <a:r>
            <a:rPr kumimoji="1" lang="ja-JP" altLang="ja-JP" sz="1300">
              <a:solidFill>
                <a:schemeClr val="dk1"/>
              </a:solidFill>
              <a:effectLst/>
              <a:latin typeface="+mn-lt"/>
              <a:ea typeface="+mn-ea"/>
              <a:cs typeface="+mn-cs"/>
            </a:rPr>
            <a:t>　今後においても、これらの継続した取り組みを進め、さらなるコストの削減を図っていく。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65278</xdr:rowOff>
    </xdr:to>
    <xdr:cxnSp macro="">
      <xdr:nvCxnSpPr>
        <xdr:cNvPr id="64" name="直線コネクタ 63"/>
        <xdr:cNvCxnSpPr/>
      </xdr:nvCxnSpPr>
      <xdr:spPr>
        <a:xfrm>
          <a:off x="3987800" y="6372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28702</xdr:rowOff>
    </xdr:to>
    <xdr:cxnSp macro="">
      <xdr:nvCxnSpPr>
        <xdr:cNvPr id="67" name="直線コネクタ 66"/>
        <xdr:cNvCxnSpPr/>
      </xdr:nvCxnSpPr>
      <xdr:spPr>
        <a:xfrm>
          <a:off x="3098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72136</xdr:rowOff>
    </xdr:from>
    <xdr:to>
      <xdr:col>4</xdr:col>
      <xdr:colOff>346075</xdr:colOff>
      <xdr:row>36</xdr:row>
      <xdr:rowOff>149860</xdr:rowOff>
    </xdr:to>
    <xdr:cxnSp macro="">
      <xdr:nvCxnSpPr>
        <xdr:cNvPr id="70" name="直線コネクタ 69"/>
        <xdr:cNvCxnSpPr/>
      </xdr:nvCxnSpPr>
      <xdr:spPr>
        <a:xfrm>
          <a:off x="2209800" y="62443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72136</xdr:rowOff>
    </xdr:to>
    <xdr:cxnSp macro="">
      <xdr:nvCxnSpPr>
        <xdr:cNvPr id="73" name="直線コネクタ 72"/>
        <xdr:cNvCxnSpPr/>
      </xdr:nvCxnSpPr>
      <xdr:spPr>
        <a:xfrm>
          <a:off x="1320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3" name="円/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5" name="円/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86" name="テキスト ボックス 85"/>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9" name="円/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91" name="円/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これまでの集中改革プラン（アクションプラン）に基づく事務事業の見直しや、民間委託の推進等を実施してきた結果として、全国平均や類似団体平均を下回る水準を維持している。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142240</xdr:rowOff>
    </xdr:to>
    <xdr:cxnSp macro="">
      <xdr:nvCxnSpPr>
        <xdr:cNvPr id="125" name="直線コネクタ 124"/>
        <xdr:cNvCxnSpPr/>
      </xdr:nvCxnSpPr>
      <xdr:spPr>
        <a:xfrm>
          <a:off x="15671800" y="28016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96520</xdr:rowOff>
    </xdr:to>
    <xdr:cxnSp macro="">
      <xdr:nvCxnSpPr>
        <xdr:cNvPr id="128" name="直線コネクタ 127"/>
        <xdr:cNvCxnSpPr/>
      </xdr:nvCxnSpPr>
      <xdr:spPr>
        <a:xfrm flipV="1">
          <a:off x="14782800" y="280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96520</xdr:rowOff>
    </xdr:to>
    <xdr:cxnSp macro="">
      <xdr:nvCxnSpPr>
        <xdr:cNvPr id="131" name="直線コネクタ 130"/>
        <xdr:cNvCxnSpPr/>
      </xdr:nvCxnSpPr>
      <xdr:spPr>
        <a:xfrm>
          <a:off x="13893800" y="2717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146050</xdr:rowOff>
    </xdr:to>
    <xdr:cxnSp macro="">
      <xdr:nvCxnSpPr>
        <xdr:cNvPr id="134" name="直線コネクタ 133"/>
        <xdr:cNvCxnSpPr/>
      </xdr:nvCxnSpPr>
      <xdr:spPr>
        <a:xfrm>
          <a:off x="13004800" y="264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49" name="テキスト ボックス 148"/>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類似団体平均の水準を下回ってはいるものの、今後想定される少子高齢化による高齢者の増加や、多様な住民ニーズに対応するための、子育て支援等の拡充により、今後は増加傾向にあると推移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102507</xdr:rowOff>
    </xdr:to>
    <xdr:cxnSp macro="">
      <xdr:nvCxnSpPr>
        <xdr:cNvPr id="187" name="直線コネクタ 186"/>
        <xdr:cNvCxnSpPr/>
      </xdr:nvCxnSpPr>
      <xdr:spPr>
        <a:xfrm flipV="1">
          <a:off x="3987800" y="94016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102507</xdr:rowOff>
    </xdr:to>
    <xdr:cxnSp macro="">
      <xdr:nvCxnSpPr>
        <xdr:cNvPr id="190" name="直線コネクタ 189"/>
        <xdr:cNvCxnSpPr/>
      </xdr:nvCxnSpPr>
      <xdr:spPr>
        <a:xfrm>
          <a:off x="3098800" y="9352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159657</xdr:rowOff>
    </xdr:to>
    <xdr:cxnSp macro="">
      <xdr:nvCxnSpPr>
        <xdr:cNvPr id="193" name="直線コネクタ 192"/>
        <xdr:cNvCxnSpPr/>
      </xdr:nvCxnSpPr>
      <xdr:spPr>
        <a:xfrm flipV="1">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6" name="直線コネクタ 195"/>
        <xdr:cNvCxnSpPr/>
      </xdr:nvCxnSpPr>
      <xdr:spPr>
        <a:xfrm flipV="1">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5" name="テキスト ボックス 214"/>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類似団体平均と同水準を保っているが、これまでの施設の建設等に伴う起債償還の関係から、上・下水道事業への繰出金が多額となっており、今後も経営戦略に基づく経費の削減や使用料の見直し等により、事業の健全化を図るとともに、一般会計における負担軽減に努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57</xdr:row>
      <xdr:rowOff>51562</xdr:rowOff>
    </xdr:to>
    <xdr:cxnSp macro="">
      <xdr:nvCxnSpPr>
        <xdr:cNvPr id="245" name="直線コネクタ 244"/>
        <xdr:cNvCxnSpPr/>
      </xdr:nvCxnSpPr>
      <xdr:spPr>
        <a:xfrm>
          <a:off x="15671800" y="97922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76708</xdr:rowOff>
    </xdr:from>
    <xdr:to>
      <xdr:col>22</xdr:col>
      <xdr:colOff>565150</xdr:colOff>
      <xdr:row>57</xdr:row>
      <xdr:rowOff>19558</xdr:rowOff>
    </xdr:to>
    <xdr:cxnSp macro="">
      <xdr:nvCxnSpPr>
        <xdr:cNvPr id="248" name="直線コネクタ 247"/>
        <xdr:cNvCxnSpPr/>
      </xdr:nvCxnSpPr>
      <xdr:spPr>
        <a:xfrm>
          <a:off x="14782800" y="9677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76708</xdr:rowOff>
    </xdr:from>
    <xdr:to>
      <xdr:col>21</xdr:col>
      <xdr:colOff>361950</xdr:colOff>
      <xdr:row>56</xdr:row>
      <xdr:rowOff>99568</xdr:rowOff>
    </xdr:to>
    <xdr:cxnSp macro="">
      <xdr:nvCxnSpPr>
        <xdr:cNvPr id="251" name="直線コネクタ 250"/>
        <xdr:cNvCxnSpPr/>
      </xdr:nvCxnSpPr>
      <xdr:spPr>
        <a:xfrm flipV="1">
          <a:off x="13893800" y="9677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156718</xdr:rowOff>
    </xdr:from>
    <xdr:to>
      <xdr:col>20</xdr:col>
      <xdr:colOff>158750</xdr:colOff>
      <xdr:row>56</xdr:row>
      <xdr:rowOff>99568</xdr:rowOff>
    </xdr:to>
    <xdr:cxnSp macro="">
      <xdr:nvCxnSpPr>
        <xdr:cNvPr id="254" name="直線コネクタ 253"/>
        <xdr:cNvCxnSpPr/>
      </xdr:nvCxnSpPr>
      <xdr:spPr>
        <a:xfrm>
          <a:off x="13004800" y="9586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140208</xdr:rowOff>
    </xdr:from>
    <xdr:to>
      <xdr:col>22</xdr:col>
      <xdr:colOff>615950</xdr:colOff>
      <xdr:row>57</xdr:row>
      <xdr:rowOff>70358</xdr:rowOff>
    </xdr:to>
    <xdr:sp macro="" textlink="">
      <xdr:nvSpPr>
        <xdr:cNvPr id="266" name="円/楕円 265"/>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55135</xdr:rowOff>
    </xdr:from>
    <xdr:ext cx="736600" cy="259045"/>
    <xdr:sp macro="" textlink="">
      <xdr:nvSpPr>
        <xdr:cNvPr id="267" name="テキスト ボックス 266"/>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8" name="円/楕円 267"/>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112285</xdr:rowOff>
    </xdr:from>
    <xdr:ext cx="762000" cy="259045"/>
    <xdr:sp macro="" textlink="">
      <xdr:nvSpPr>
        <xdr:cNvPr id="269" name="テキスト ボックス 268"/>
        <xdr:cNvSpPr txBox="1"/>
      </xdr:nvSpPr>
      <xdr:spPr>
        <a:xfrm>
          <a:off x="14401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1" name="テキスト ボックス 270"/>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105918</xdr:rowOff>
    </xdr:from>
    <xdr:to>
      <xdr:col>19</xdr:col>
      <xdr:colOff>6350</xdr:colOff>
      <xdr:row>56</xdr:row>
      <xdr:rowOff>36068</xdr:rowOff>
    </xdr:to>
    <xdr:sp macro="" textlink="">
      <xdr:nvSpPr>
        <xdr:cNvPr id="272" name="円/楕円 271"/>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46245</xdr:rowOff>
    </xdr:from>
    <xdr:ext cx="762000" cy="259045"/>
    <xdr:sp macro="" textlink="">
      <xdr:nvSpPr>
        <xdr:cNvPr id="273" name="テキスト ボックス 27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類似団体平均を大きく上回る水準にあるが、当町に所在する塵芥処理業務を実施する一部事務組合への負担金が大部分を占めており、これの主な要因については、塵芥処理組合施設の建設に伴う、起債償還に係る負担金となっている。</a:t>
          </a:r>
        </a:p>
        <a:p>
          <a:r>
            <a:rPr kumimoji="1" lang="ja-JP" altLang="en-US" sz="1300">
              <a:latin typeface="ＭＳ Ｐゴシック"/>
            </a:rPr>
            <a:t>　 今後においては、これに係る起債償還が完了することから、減少傾向にあると推移している。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136144</xdr:rowOff>
    </xdr:from>
    <xdr:to>
      <xdr:col>24</xdr:col>
      <xdr:colOff>31750</xdr:colOff>
      <xdr:row>39</xdr:row>
      <xdr:rowOff>5842</xdr:rowOff>
    </xdr:to>
    <xdr:cxnSp macro="">
      <xdr:nvCxnSpPr>
        <xdr:cNvPr id="303" name="直線コネクタ 302"/>
        <xdr:cNvCxnSpPr/>
      </xdr:nvCxnSpPr>
      <xdr:spPr>
        <a:xfrm>
          <a:off x="15671800" y="6651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99568</xdr:rowOff>
    </xdr:from>
    <xdr:to>
      <xdr:col>22</xdr:col>
      <xdr:colOff>565150</xdr:colOff>
      <xdr:row>38</xdr:row>
      <xdr:rowOff>136144</xdr:rowOff>
    </xdr:to>
    <xdr:cxnSp macro="">
      <xdr:nvCxnSpPr>
        <xdr:cNvPr id="306" name="直線コネクタ 305"/>
        <xdr:cNvCxnSpPr/>
      </xdr:nvCxnSpPr>
      <xdr:spPr>
        <a:xfrm>
          <a:off x="14782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99568</xdr:rowOff>
    </xdr:from>
    <xdr:to>
      <xdr:col>21</xdr:col>
      <xdr:colOff>361950</xdr:colOff>
      <xdr:row>38</xdr:row>
      <xdr:rowOff>117856</xdr:rowOff>
    </xdr:to>
    <xdr:cxnSp macro="">
      <xdr:nvCxnSpPr>
        <xdr:cNvPr id="309" name="直線コネクタ 308"/>
        <xdr:cNvCxnSpPr/>
      </xdr:nvCxnSpPr>
      <xdr:spPr>
        <a:xfrm flipV="1">
          <a:off x="13893800" y="6614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117856</xdr:rowOff>
    </xdr:from>
    <xdr:to>
      <xdr:col>20</xdr:col>
      <xdr:colOff>158750</xdr:colOff>
      <xdr:row>38</xdr:row>
      <xdr:rowOff>168148</xdr:rowOff>
    </xdr:to>
    <xdr:cxnSp macro="">
      <xdr:nvCxnSpPr>
        <xdr:cNvPr id="312" name="直線コネクタ 311"/>
        <xdr:cNvCxnSpPr/>
      </xdr:nvCxnSpPr>
      <xdr:spPr>
        <a:xfrm flipV="1">
          <a:off x="13004800" y="6632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126492</xdr:rowOff>
    </xdr:from>
    <xdr:to>
      <xdr:col>24</xdr:col>
      <xdr:colOff>82550</xdr:colOff>
      <xdr:row>39</xdr:row>
      <xdr:rowOff>56642</xdr:rowOff>
    </xdr:to>
    <xdr:sp macro="" textlink="">
      <xdr:nvSpPr>
        <xdr:cNvPr id="322" name="円/楕円 321"/>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98569</xdr:rowOff>
    </xdr:from>
    <xdr:ext cx="762000" cy="259045"/>
    <xdr:sp macro="" textlink="">
      <xdr:nvSpPr>
        <xdr:cNvPr id="323" name="補助費等該当値テキスト"/>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85344</xdr:rowOff>
    </xdr:from>
    <xdr:to>
      <xdr:col>22</xdr:col>
      <xdr:colOff>615950</xdr:colOff>
      <xdr:row>39</xdr:row>
      <xdr:rowOff>15494</xdr:rowOff>
    </xdr:to>
    <xdr:sp macro="" textlink="">
      <xdr:nvSpPr>
        <xdr:cNvPr id="324" name="円/楕円 323"/>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271</xdr:rowOff>
    </xdr:from>
    <xdr:ext cx="736600" cy="259045"/>
    <xdr:sp macro="" textlink="">
      <xdr:nvSpPr>
        <xdr:cNvPr id="325" name="テキスト ボックス 324"/>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48768</xdr:rowOff>
    </xdr:from>
    <xdr:to>
      <xdr:col>21</xdr:col>
      <xdr:colOff>412750</xdr:colOff>
      <xdr:row>38</xdr:row>
      <xdr:rowOff>150368</xdr:rowOff>
    </xdr:to>
    <xdr:sp macro="" textlink="">
      <xdr:nvSpPr>
        <xdr:cNvPr id="326" name="円/楕円 325"/>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135145</xdr:rowOff>
    </xdr:from>
    <xdr:ext cx="762000" cy="259045"/>
    <xdr:sp macro="" textlink="">
      <xdr:nvSpPr>
        <xdr:cNvPr id="327" name="テキスト ボックス 326"/>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67056</xdr:rowOff>
    </xdr:from>
    <xdr:to>
      <xdr:col>20</xdr:col>
      <xdr:colOff>209550</xdr:colOff>
      <xdr:row>38</xdr:row>
      <xdr:rowOff>168656</xdr:rowOff>
    </xdr:to>
    <xdr:sp macro="" textlink="">
      <xdr:nvSpPr>
        <xdr:cNvPr id="328" name="円/楕円 327"/>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153433</xdr:rowOff>
    </xdr:from>
    <xdr:ext cx="762000" cy="259045"/>
    <xdr:sp macro="" textlink="">
      <xdr:nvSpPr>
        <xdr:cNvPr id="329" name="テキスト ボックス 328"/>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117348</xdr:rowOff>
    </xdr:from>
    <xdr:to>
      <xdr:col>19</xdr:col>
      <xdr:colOff>6350</xdr:colOff>
      <xdr:row>39</xdr:row>
      <xdr:rowOff>47498</xdr:rowOff>
    </xdr:to>
    <xdr:sp macro="" textlink="">
      <xdr:nvSpPr>
        <xdr:cNvPr id="330" name="円/楕円 329"/>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32275</xdr:rowOff>
    </xdr:from>
    <xdr:ext cx="762000" cy="259045"/>
    <xdr:sp macro="" textlink="">
      <xdr:nvSpPr>
        <xdr:cNvPr id="331" name="テキスト ボックス 330"/>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類似団体平均の水準は下回ってはいるものの、過年において一部事務組合の起こした地方債に充てたと認められる負担金など、公債費と類似した経費を合わせると、人口一人当たりの決算額は、類似団体平均を上回っており、公債費負担は大きなものとなっている。</a:t>
          </a:r>
        </a:p>
        <a:p>
          <a:r>
            <a:rPr kumimoji="1" lang="ja-JP" altLang="en-US" sz="1300">
              <a:latin typeface="ＭＳ Ｐゴシック"/>
            </a:rPr>
            <a:t>　今後においては、減少傾向にあると推移しているが、さらなる公債費負担の抑制に努めていく。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81280</xdr:rowOff>
    </xdr:to>
    <xdr:cxnSp macro="">
      <xdr:nvCxnSpPr>
        <xdr:cNvPr id="363" name="直線コネクタ 362"/>
        <xdr:cNvCxnSpPr/>
      </xdr:nvCxnSpPr>
      <xdr:spPr>
        <a:xfrm flipV="1">
          <a:off x="3987800" y="12936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81280</xdr:rowOff>
    </xdr:from>
    <xdr:to>
      <xdr:col>5</xdr:col>
      <xdr:colOff>549275</xdr:colOff>
      <xdr:row>76</xdr:row>
      <xdr:rowOff>146050</xdr:rowOff>
    </xdr:to>
    <xdr:cxnSp macro="">
      <xdr:nvCxnSpPr>
        <xdr:cNvPr id="366" name="直線コネクタ 365"/>
        <xdr:cNvCxnSpPr/>
      </xdr:nvCxnSpPr>
      <xdr:spPr>
        <a:xfrm flipV="1">
          <a:off x="3098800" y="129400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76</xdr:row>
      <xdr:rowOff>149861</xdr:rowOff>
    </xdr:to>
    <xdr:cxnSp macro="">
      <xdr:nvCxnSpPr>
        <xdr:cNvPr id="369" name="直線コネクタ 368"/>
        <xdr:cNvCxnSpPr/>
      </xdr:nvCxnSpPr>
      <xdr:spPr>
        <a:xfrm flipV="1">
          <a:off x="2209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168911</xdr:rowOff>
    </xdr:to>
    <xdr:cxnSp macro="">
      <xdr:nvCxnSpPr>
        <xdr:cNvPr id="372" name="直線コネクタ 371"/>
        <xdr:cNvCxnSpPr/>
      </xdr:nvCxnSpPr>
      <xdr:spPr>
        <a:xfrm flipV="1">
          <a:off x="1320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82" name="円/楕円 381"/>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83"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30480</xdr:rowOff>
    </xdr:from>
    <xdr:to>
      <xdr:col>5</xdr:col>
      <xdr:colOff>600075</xdr:colOff>
      <xdr:row>75</xdr:row>
      <xdr:rowOff>132080</xdr:rowOff>
    </xdr:to>
    <xdr:sp macro="" textlink="">
      <xdr:nvSpPr>
        <xdr:cNvPr id="384" name="円/楕円 383"/>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142257</xdr:rowOff>
    </xdr:from>
    <xdr:ext cx="736600" cy="259045"/>
    <xdr:sp macro="" textlink="">
      <xdr:nvSpPr>
        <xdr:cNvPr id="385" name="テキスト ボックス 384"/>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6" name="円/楕円 385"/>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7" name="テキスト ボックス 386"/>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8" name="円/楕円 38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9" name="テキスト ボックス 38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公債費以外では、類似団体平均を上回る水準となっているが、これは、町道の除排雪等に要する維持補修費が大きな要因となっている。</a:t>
          </a:r>
        </a:p>
        <a:p>
          <a:r>
            <a:rPr kumimoji="1" lang="ja-JP" altLang="en-US" sz="1300">
              <a:latin typeface="ＭＳ Ｐゴシック"/>
            </a:rPr>
            <a:t>　民間委託等により経費の削減に努めているが、今後もさらなる業務の適正化を図りながら、より一層の負担軽減に努めていく。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17599</xdr:rowOff>
    </xdr:from>
    <xdr:to>
      <xdr:col>24</xdr:col>
      <xdr:colOff>31750</xdr:colOff>
      <xdr:row>79</xdr:row>
      <xdr:rowOff>105773</xdr:rowOff>
    </xdr:to>
    <xdr:cxnSp macro="">
      <xdr:nvCxnSpPr>
        <xdr:cNvPr id="426" name="直線コネクタ 425"/>
        <xdr:cNvCxnSpPr/>
      </xdr:nvCxnSpPr>
      <xdr:spPr>
        <a:xfrm>
          <a:off x="15671800" y="1356214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25763</xdr:rowOff>
    </xdr:from>
    <xdr:to>
      <xdr:col>22</xdr:col>
      <xdr:colOff>565150</xdr:colOff>
      <xdr:row>79</xdr:row>
      <xdr:rowOff>17599</xdr:rowOff>
    </xdr:to>
    <xdr:cxnSp macro="">
      <xdr:nvCxnSpPr>
        <xdr:cNvPr id="429" name="直線コネクタ 428"/>
        <xdr:cNvCxnSpPr/>
      </xdr:nvCxnSpPr>
      <xdr:spPr>
        <a:xfrm>
          <a:off x="14782800" y="1339886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131899</xdr:rowOff>
    </xdr:from>
    <xdr:to>
      <xdr:col>21</xdr:col>
      <xdr:colOff>361950</xdr:colOff>
      <xdr:row>78</xdr:row>
      <xdr:rowOff>25763</xdr:rowOff>
    </xdr:to>
    <xdr:cxnSp macro="">
      <xdr:nvCxnSpPr>
        <xdr:cNvPr id="432" name="直線コネクタ 431"/>
        <xdr:cNvCxnSpPr/>
      </xdr:nvCxnSpPr>
      <xdr:spPr>
        <a:xfrm>
          <a:off x="13893800" y="133335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50256</xdr:rowOff>
    </xdr:from>
    <xdr:to>
      <xdr:col>20</xdr:col>
      <xdr:colOff>158750</xdr:colOff>
      <xdr:row>77</xdr:row>
      <xdr:rowOff>131899</xdr:rowOff>
    </xdr:to>
    <xdr:cxnSp macro="">
      <xdr:nvCxnSpPr>
        <xdr:cNvPr id="435" name="直線コネクタ 434"/>
        <xdr:cNvCxnSpPr/>
      </xdr:nvCxnSpPr>
      <xdr:spPr>
        <a:xfrm>
          <a:off x="13004800" y="132519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54973</xdr:rowOff>
    </xdr:from>
    <xdr:to>
      <xdr:col>24</xdr:col>
      <xdr:colOff>82550</xdr:colOff>
      <xdr:row>79</xdr:row>
      <xdr:rowOff>156573</xdr:rowOff>
    </xdr:to>
    <xdr:sp macro="" textlink="">
      <xdr:nvSpPr>
        <xdr:cNvPr id="445" name="円/楕円 444"/>
        <xdr:cNvSpPr/>
      </xdr:nvSpPr>
      <xdr:spPr>
        <a:xfrm>
          <a:off x="164592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27050</xdr:rowOff>
    </xdr:from>
    <xdr:ext cx="762000" cy="259045"/>
    <xdr:sp macro="" textlink="">
      <xdr:nvSpPr>
        <xdr:cNvPr id="446" name="公債費以外該当値テキスト"/>
        <xdr:cNvSpPr txBox="1"/>
      </xdr:nvSpPr>
      <xdr:spPr>
        <a:xfrm>
          <a:off x="165989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138249</xdr:rowOff>
    </xdr:from>
    <xdr:to>
      <xdr:col>22</xdr:col>
      <xdr:colOff>615950</xdr:colOff>
      <xdr:row>79</xdr:row>
      <xdr:rowOff>68399</xdr:rowOff>
    </xdr:to>
    <xdr:sp macro="" textlink="">
      <xdr:nvSpPr>
        <xdr:cNvPr id="447" name="円/楕円 446"/>
        <xdr:cNvSpPr/>
      </xdr:nvSpPr>
      <xdr:spPr>
        <a:xfrm>
          <a:off x="15621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53176</xdr:rowOff>
    </xdr:from>
    <xdr:ext cx="736600" cy="259045"/>
    <xdr:sp macro="" textlink="">
      <xdr:nvSpPr>
        <xdr:cNvPr id="448" name="テキスト ボックス 447"/>
        <xdr:cNvSpPr txBox="1"/>
      </xdr:nvSpPr>
      <xdr:spPr>
        <a:xfrm>
          <a:off x="15290800" y="1359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146413</xdr:rowOff>
    </xdr:from>
    <xdr:to>
      <xdr:col>21</xdr:col>
      <xdr:colOff>412750</xdr:colOff>
      <xdr:row>78</xdr:row>
      <xdr:rowOff>76563</xdr:rowOff>
    </xdr:to>
    <xdr:sp macro="" textlink="">
      <xdr:nvSpPr>
        <xdr:cNvPr id="449" name="円/楕円 448"/>
        <xdr:cNvSpPr/>
      </xdr:nvSpPr>
      <xdr:spPr>
        <a:xfrm>
          <a:off x="14732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61340</xdr:rowOff>
    </xdr:from>
    <xdr:ext cx="762000" cy="259045"/>
    <xdr:sp macro="" textlink="">
      <xdr:nvSpPr>
        <xdr:cNvPr id="450" name="テキスト ボックス 449"/>
        <xdr:cNvSpPr txBox="1"/>
      </xdr:nvSpPr>
      <xdr:spPr>
        <a:xfrm>
          <a:off x="14401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81099</xdr:rowOff>
    </xdr:from>
    <xdr:to>
      <xdr:col>20</xdr:col>
      <xdr:colOff>209550</xdr:colOff>
      <xdr:row>78</xdr:row>
      <xdr:rowOff>11249</xdr:rowOff>
    </xdr:to>
    <xdr:sp macro="" textlink="">
      <xdr:nvSpPr>
        <xdr:cNvPr id="451" name="円/楕円 450"/>
        <xdr:cNvSpPr/>
      </xdr:nvSpPr>
      <xdr:spPr>
        <a:xfrm>
          <a:off x="13843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167476</xdr:rowOff>
    </xdr:from>
    <xdr:ext cx="762000" cy="259045"/>
    <xdr:sp macro="" textlink="">
      <xdr:nvSpPr>
        <xdr:cNvPr id="452" name="テキスト ボックス 451"/>
        <xdr:cNvSpPr txBox="1"/>
      </xdr:nvSpPr>
      <xdr:spPr>
        <a:xfrm>
          <a:off x="13512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170906</xdr:rowOff>
    </xdr:from>
    <xdr:to>
      <xdr:col>19</xdr:col>
      <xdr:colOff>6350</xdr:colOff>
      <xdr:row>77</xdr:row>
      <xdr:rowOff>101056</xdr:rowOff>
    </xdr:to>
    <xdr:sp macro="" textlink="">
      <xdr:nvSpPr>
        <xdr:cNvPr id="453" name="円/楕円 452"/>
        <xdr:cNvSpPr/>
      </xdr:nvSpPr>
      <xdr:spPr>
        <a:xfrm>
          <a:off x="12954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85833</xdr:rowOff>
    </xdr:from>
    <xdr:ext cx="762000" cy="259045"/>
    <xdr:sp macro="" textlink="">
      <xdr:nvSpPr>
        <xdr:cNvPr id="454" name="テキスト ボックス 453"/>
        <xdr:cNvSpPr txBox="1"/>
      </xdr:nvSpPr>
      <xdr:spPr>
        <a:xfrm>
          <a:off x="12623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北海道愛別町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87853</xdr:rowOff>
    </xdr:from>
    <xdr:to>
      <xdr:col>4</xdr:col>
      <xdr:colOff>1117600</xdr:colOff>
      <xdr:row>16</xdr:row>
      <xdr:rowOff>106194</xdr:rowOff>
    </xdr:to>
    <xdr:cxnSp macro="">
      <xdr:nvCxnSpPr>
        <xdr:cNvPr id="47" name="直線コネクタ 46"/>
        <xdr:cNvCxnSpPr/>
      </xdr:nvCxnSpPr>
      <xdr:spPr bwMode="auto">
        <a:xfrm flipV="1">
          <a:off x="5003800" y="2878678"/>
          <a:ext cx="647700" cy="1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72630</xdr:rowOff>
    </xdr:from>
    <xdr:ext cx="762000" cy="259045"/>
    <xdr:sp macro="" textlink="">
      <xdr:nvSpPr>
        <xdr:cNvPr id="48" name="人口1人当たり決算額の推移平均値テキスト130"/>
        <xdr:cNvSpPr txBox="1"/>
      </xdr:nvSpPr>
      <xdr:spPr>
        <a:xfrm>
          <a:off x="5740400" y="286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106194</xdr:rowOff>
    </xdr:from>
    <xdr:to>
      <xdr:col>4</xdr:col>
      <xdr:colOff>469900</xdr:colOff>
      <xdr:row>16</xdr:row>
      <xdr:rowOff>132572</xdr:rowOff>
    </xdr:to>
    <xdr:cxnSp macro="">
      <xdr:nvCxnSpPr>
        <xdr:cNvPr id="50" name="直線コネクタ 49"/>
        <xdr:cNvCxnSpPr/>
      </xdr:nvCxnSpPr>
      <xdr:spPr bwMode="auto">
        <a:xfrm flipV="1">
          <a:off x="4305300" y="2897019"/>
          <a:ext cx="698500" cy="2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132572</xdr:rowOff>
    </xdr:from>
    <xdr:to>
      <xdr:col>3</xdr:col>
      <xdr:colOff>904875</xdr:colOff>
      <xdr:row>17</xdr:row>
      <xdr:rowOff>3733</xdr:rowOff>
    </xdr:to>
    <xdr:cxnSp macro="">
      <xdr:nvCxnSpPr>
        <xdr:cNvPr id="53" name="直線コネクタ 52"/>
        <xdr:cNvCxnSpPr/>
      </xdr:nvCxnSpPr>
      <xdr:spPr bwMode="auto">
        <a:xfrm flipV="1">
          <a:off x="3606800" y="2923397"/>
          <a:ext cx="698500" cy="4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3733</xdr:rowOff>
    </xdr:from>
    <xdr:to>
      <xdr:col>3</xdr:col>
      <xdr:colOff>206375</xdr:colOff>
      <xdr:row>17</xdr:row>
      <xdr:rowOff>15577</xdr:rowOff>
    </xdr:to>
    <xdr:cxnSp macro="">
      <xdr:nvCxnSpPr>
        <xdr:cNvPr id="56" name="直線コネクタ 55"/>
        <xdr:cNvCxnSpPr/>
      </xdr:nvCxnSpPr>
      <xdr:spPr bwMode="auto">
        <a:xfrm flipV="1">
          <a:off x="2908300" y="2966008"/>
          <a:ext cx="698500" cy="1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37053</xdr:rowOff>
    </xdr:from>
    <xdr:to>
      <xdr:col>5</xdr:col>
      <xdr:colOff>34925</xdr:colOff>
      <xdr:row>16</xdr:row>
      <xdr:rowOff>138653</xdr:rowOff>
    </xdr:to>
    <xdr:sp macro="" textlink="">
      <xdr:nvSpPr>
        <xdr:cNvPr id="66" name="円/楕円 65"/>
        <xdr:cNvSpPr/>
      </xdr:nvSpPr>
      <xdr:spPr bwMode="auto">
        <a:xfrm>
          <a:off x="5600700" y="282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53580</xdr:rowOff>
    </xdr:from>
    <xdr:ext cx="762000" cy="259045"/>
    <xdr:sp macro="" textlink="">
      <xdr:nvSpPr>
        <xdr:cNvPr id="67" name="人口1人当たり決算額の推移該当値テキスト130"/>
        <xdr:cNvSpPr txBox="1"/>
      </xdr:nvSpPr>
      <xdr:spPr>
        <a:xfrm>
          <a:off x="5740400" y="267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262,958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55394</xdr:rowOff>
    </xdr:from>
    <xdr:to>
      <xdr:col>4</xdr:col>
      <xdr:colOff>520700</xdr:colOff>
      <xdr:row>16</xdr:row>
      <xdr:rowOff>156994</xdr:rowOff>
    </xdr:to>
    <xdr:sp macro="" textlink="">
      <xdr:nvSpPr>
        <xdr:cNvPr id="68" name="円/楕円 67"/>
        <xdr:cNvSpPr/>
      </xdr:nvSpPr>
      <xdr:spPr bwMode="auto">
        <a:xfrm>
          <a:off x="4953000" y="284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167171</xdr:rowOff>
    </xdr:from>
    <xdr:ext cx="736600" cy="259045"/>
    <xdr:sp macro="" textlink="">
      <xdr:nvSpPr>
        <xdr:cNvPr id="69" name="テキスト ボックス 68"/>
        <xdr:cNvSpPr txBox="1"/>
      </xdr:nvSpPr>
      <xdr:spPr>
        <a:xfrm>
          <a:off x="4622800" y="261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81772</xdr:rowOff>
    </xdr:from>
    <xdr:to>
      <xdr:col>3</xdr:col>
      <xdr:colOff>955675</xdr:colOff>
      <xdr:row>17</xdr:row>
      <xdr:rowOff>11922</xdr:rowOff>
    </xdr:to>
    <xdr:sp macro="" textlink="">
      <xdr:nvSpPr>
        <xdr:cNvPr id="70" name="円/楕円 69"/>
        <xdr:cNvSpPr/>
      </xdr:nvSpPr>
      <xdr:spPr bwMode="auto">
        <a:xfrm>
          <a:off x="4254500" y="2872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22099</xdr:rowOff>
    </xdr:from>
    <xdr:ext cx="762000" cy="259045"/>
    <xdr:sp macro="" textlink="">
      <xdr:nvSpPr>
        <xdr:cNvPr id="71" name="テキスト ボックス 70"/>
        <xdr:cNvSpPr txBox="1"/>
      </xdr:nvSpPr>
      <xdr:spPr>
        <a:xfrm>
          <a:off x="3924300" y="264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124383</xdr:rowOff>
    </xdr:from>
    <xdr:to>
      <xdr:col>3</xdr:col>
      <xdr:colOff>257175</xdr:colOff>
      <xdr:row>17</xdr:row>
      <xdr:rowOff>54533</xdr:rowOff>
    </xdr:to>
    <xdr:sp macro="" textlink="">
      <xdr:nvSpPr>
        <xdr:cNvPr id="72" name="円/楕円 71"/>
        <xdr:cNvSpPr/>
      </xdr:nvSpPr>
      <xdr:spPr bwMode="auto">
        <a:xfrm>
          <a:off x="3556000" y="291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64710</xdr:rowOff>
    </xdr:from>
    <xdr:ext cx="762000" cy="259045"/>
    <xdr:sp macro="" textlink="">
      <xdr:nvSpPr>
        <xdr:cNvPr id="73" name="テキスト ボックス 72"/>
        <xdr:cNvSpPr txBox="1"/>
      </xdr:nvSpPr>
      <xdr:spPr>
        <a:xfrm>
          <a:off x="3225800" y="26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224,756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136227</xdr:rowOff>
    </xdr:from>
    <xdr:to>
      <xdr:col>2</xdr:col>
      <xdr:colOff>692150</xdr:colOff>
      <xdr:row>17</xdr:row>
      <xdr:rowOff>66377</xdr:rowOff>
    </xdr:to>
    <xdr:sp macro="" textlink="">
      <xdr:nvSpPr>
        <xdr:cNvPr id="74" name="円/楕円 73"/>
        <xdr:cNvSpPr/>
      </xdr:nvSpPr>
      <xdr:spPr bwMode="auto">
        <a:xfrm>
          <a:off x="2857500" y="292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76554</xdr:rowOff>
    </xdr:from>
    <xdr:ext cx="762000" cy="259045"/>
    <xdr:sp macro="" textlink="">
      <xdr:nvSpPr>
        <xdr:cNvPr id="75" name="テキスト ボックス 74"/>
        <xdr:cNvSpPr txBox="1"/>
      </xdr:nvSpPr>
      <xdr:spPr>
        <a:xfrm>
          <a:off x="2527300" y="26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244903</xdr:rowOff>
    </xdr:from>
    <xdr:to>
      <xdr:col>4</xdr:col>
      <xdr:colOff>1117600</xdr:colOff>
      <xdr:row>35</xdr:row>
      <xdr:rowOff>281465</xdr:rowOff>
    </xdr:to>
    <xdr:cxnSp macro="">
      <xdr:nvCxnSpPr>
        <xdr:cNvPr id="106" name="直線コネクタ 105"/>
        <xdr:cNvCxnSpPr/>
      </xdr:nvCxnSpPr>
      <xdr:spPr bwMode="auto">
        <a:xfrm>
          <a:off x="5003800" y="6855253"/>
          <a:ext cx="647700" cy="36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181041</xdr:rowOff>
    </xdr:from>
    <xdr:to>
      <xdr:col>4</xdr:col>
      <xdr:colOff>469900</xdr:colOff>
      <xdr:row>35</xdr:row>
      <xdr:rowOff>244903</xdr:rowOff>
    </xdr:to>
    <xdr:cxnSp macro="">
      <xdr:nvCxnSpPr>
        <xdr:cNvPr id="109" name="直線コネクタ 108"/>
        <xdr:cNvCxnSpPr/>
      </xdr:nvCxnSpPr>
      <xdr:spPr bwMode="auto">
        <a:xfrm>
          <a:off x="4305300" y="6791391"/>
          <a:ext cx="698500" cy="6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93693</xdr:rowOff>
    </xdr:from>
    <xdr:to>
      <xdr:col>3</xdr:col>
      <xdr:colOff>904875</xdr:colOff>
      <xdr:row>35</xdr:row>
      <xdr:rowOff>181041</xdr:rowOff>
    </xdr:to>
    <xdr:cxnSp macro="">
      <xdr:nvCxnSpPr>
        <xdr:cNvPr id="112" name="直線コネクタ 111"/>
        <xdr:cNvCxnSpPr/>
      </xdr:nvCxnSpPr>
      <xdr:spPr bwMode="auto">
        <a:xfrm>
          <a:off x="3606800" y="6704043"/>
          <a:ext cx="698500" cy="8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51150</xdr:rowOff>
    </xdr:from>
    <xdr:to>
      <xdr:col>3</xdr:col>
      <xdr:colOff>206375</xdr:colOff>
      <xdr:row>35</xdr:row>
      <xdr:rowOff>93693</xdr:rowOff>
    </xdr:to>
    <xdr:cxnSp macro="">
      <xdr:nvCxnSpPr>
        <xdr:cNvPr id="115" name="直線コネクタ 114"/>
        <xdr:cNvCxnSpPr/>
      </xdr:nvCxnSpPr>
      <xdr:spPr bwMode="auto">
        <a:xfrm>
          <a:off x="2908300" y="6661500"/>
          <a:ext cx="698500" cy="4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230665</xdr:rowOff>
    </xdr:from>
    <xdr:to>
      <xdr:col>5</xdr:col>
      <xdr:colOff>34925</xdr:colOff>
      <xdr:row>35</xdr:row>
      <xdr:rowOff>332265</xdr:rowOff>
    </xdr:to>
    <xdr:sp macro="" textlink="">
      <xdr:nvSpPr>
        <xdr:cNvPr id="125" name="円/楕円 124"/>
        <xdr:cNvSpPr/>
      </xdr:nvSpPr>
      <xdr:spPr bwMode="auto">
        <a:xfrm>
          <a:off x="5600700" y="684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202742</xdr:rowOff>
    </xdr:from>
    <xdr:ext cx="762000" cy="259045"/>
    <xdr:sp macro="" textlink="">
      <xdr:nvSpPr>
        <xdr:cNvPr id="126" name="人口1人当たり決算額の推移該当値テキスト445"/>
        <xdr:cNvSpPr txBox="1"/>
      </xdr:nvSpPr>
      <xdr:spPr>
        <a:xfrm>
          <a:off x="5740400" y="6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194103</xdr:rowOff>
    </xdr:from>
    <xdr:to>
      <xdr:col>4</xdr:col>
      <xdr:colOff>520700</xdr:colOff>
      <xdr:row>35</xdr:row>
      <xdr:rowOff>295703</xdr:rowOff>
    </xdr:to>
    <xdr:sp macro="" textlink="">
      <xdr:nvSpPr>
        <xdr:cNvPr id="127" name="円/楕円 126"/>
        <xdr:cNvSpPr/>
      </xdr:nvSpPr>
      <xdr:spPr bwMode="auto">
        <a:xfrm>
          <a:off x="4953000" y="680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280480</xdr:rowOff>
    </xdr:from>
    <xdr:ext cx="736600" cy="259045"/>
    <xdr:sp macro="" textlink="">
      <xdr:nvSpPr>
        <xdr:cNvPr id="128" name="テキスト ボックス 127"/>
        <xdr:cNvSpPr txBox="1"/>
      </xdr:nvSpPr>
      <xdr:spPr>
        <a:xfrm>
          <a:off x="4622800" y="689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130241</xdr:rowOff>
    </xdr:from>
    <xdr:to>
      <xdr:col>3</xdr:col>
      <xdr:colOff>955675</xdr:colOff>
      <xdr:row>35</xdr:row>
      <xdr:rowOff>231841</xdr:rowOff>
    </xdr:to>
    <xdr:sp macro="" textlink="">
      <xdr:nvSpPr>
        <xdr:cNvPr id="129" name="円/楕円 128"/>
        <xdr:cNvSpPr/>
      </xdr:nvSpPr>
      <xdr:spPr bwMode="auto">
        <a:xfrm>
          <a:off x="4254500" y="674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242018</xdr:rowOff>
    </xdr:from>
    <xdr:ext cx="762000" cy="259045"/>
    <xdr:sp macro="" textlink="">
      <xdr:nvSpPr>
        <xdr:cNvPr id="130" name="テキスト ボックス 129"/>
        <xdr:cNvSpPr txBox="1"/>
      </xdr:nvSpPr>
      <xdr:spPr>
        <a:xfrm>
          <a:off x="3924300" y="650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42893</xdr:rowOff>
    </xdr:from>
    <xdr:to>
      <xdr:col>3</xdr:col>
      <xdr:colOff>257175</xdr:colOff>
      <xdr:row>35</xdr:row>
      <xdr:rowOff>144493</xdr:rowOff>
    </xdr:to>
    <xdr:sp macro="" textlink="">
      <xdr:nvSpPr>
        <xdr:cNvPr id="131" name="円/楕円 130"/>
        <xdr:cNvSpPr/>
      </xdr:nvSpPr>
      <xdr:spPr bwMode="auto">
        <a:xfrm>
          <a:off x="3556000" y="66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154670</xdr:rowOff>
    </xdr:from>
    <xdr:ext cx="762000" cy="259045"/>
    <xdr:sp macro="" textlink="">
      <xdr:nvSpPr>
        <xdr:cNvPr id="132" name="テキスト ボックス 131"/>
        <xdr:cNvSpPr txBox="1"/>
      </xdr:nvSpPr>
      <xdr:spPr>
        <a:xfrm>
          <a:off x="3225800" y="642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350</xdr:rowOff>
    </xdr:from>
    <xdr:to>
      <xdr:col>2</xdr:col>
      <xdr:colOff>692150</xdr:colOff>
      <xdr:row>35</xdr:row>
      <xdr:rowOff>101950</xdr:rowOff>
    </xdr:to>
    <xdr:sp macro="" textlink="">
      <xdr:nvSpPr>
        <xdr:cNvPr id="133" name="円/楕円 132"/>
        <xdr:cNvSpPr/>
      </xdr:nvSpPr>
      <xdr:spPr bwMode="auto">
        <a:xfrm>
          <a:off x="2857500" y="661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112127</xdr:rowOff>
    </xdr:from>
    <xdr:ext cx="762000" cy="259045"/>
    <xdr:sp macro="" textlink="">
      <xdr:nvSpPr>
        <xdr:cNvPr id="134" name="テキスト ボックス 133"/>
        <xdr:cNvSpPr txBox="1"/>
      </xdr:nvSpPr>
      <xdr:spPr>
        <a:xfrm>
          <a:off x="2527300" y="63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北海道愛別町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2,963
2,929
250.13
3,727,151
3,558,525
128,875
2,238,484
3,546,672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103059</xdr:rowOff>
    </xdr:from>
    <xdr:to>
      <xdr:col>6</xdr:col>
      <xdr:colOff>511175</xdr:colOff>
      <xdr:row>37</xdr:row>
      <xdr:rowOff>111794</xdr:rowOff>
    </xdr:to>
    <xdr:cxnSp macro="">
      <xdr:nvCxnSpPr>
        <xdr:cNvPr id="63" name="直線コネクタ 62"/>
        <xdr:cNvCxnSpPr/>
      </xdr:nvCxnSpPr>
      <xdr:spPr>
        <a:xfrm flipV="1">
          <a:off x="3797300" y="6446709"/>
          <a:ext cx="8382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111794</xdr:rowOff>
    </xdr:from>
    <xdr:to>
      <xdr:col>5</xdr:col>
      <xdr:colOff>358775</xdr:colOff>
      <xdr:row>37</xdr:row>
      <xdr:rowOff>145862</xdr:rowOff>
    </xdr:to>
    <xdr:cxnSp macro="">
      <xdr:nvCxnSpPr>
        <xdr:cNvPr id="66" name="直線コネクタ 65"/>
        <xdr:cNvCxnSpPr/>
      </xdr:nvCxnSpPr>
      <xdr:spPr>
        <a:xfrm flipV="1">
          <a:off x="2908300" y="6455444"/>
          <a:ext cx="889000" cy="3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145862</xdr:rowOff>
    </xdr:from>
    <xdr:to>
      <xdr:col>4</xdr:col>
      <xdr:colOff>155575</xdr:colOff>
      <xdr:row>38</xdr:row>
      <xdr:rowOff>6727</xdr:rowOff>
    </xdr:to>
    <xdr:cxnSp macro="">
      <xdr:nvCxnSpPr>
        <xdr:cNvPr id="69" name="直線コネクタ 68"/>
        <xdr:cNvCxnSpPr/>
      </xdr:nvCxnSpPr>
      <xdr:spPr>
        <a:xfrm flipV="1">
          <a:off x="2019300" y="6489512"/>
          <a:ext cx="889000" cy="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6727</xdr:rowOff>
    </xdr:from>
    <xdr:to>
      <xdr:col>2</xdr:col>
      <xdr:colOff>638175</xdr:colOff>
      <xdr:row>38</xdr:row>
      <xdr:rowOff>22608</xdr:rowOff>
    </xdr:to>
    <xdr:cxnSp macro="">
      <xdr:nvCxnSpPr>
        <xdr:cNvPr id="72" name="直線コネクタ 71"/>
        <xdr:cNvCxnSpPr/>
      </xdr:nvCxnSpPr>
      <xdr:spPr>
        <a:xfrm flipV="1">
          <a:off x="1130300" y="6521827"/>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52259</xdr:rowOff>
    </xdr:from>
    <xdr:to>
      <xdr:col>6</xdr:col>
      <xdr:colOff>561975</xdr:colOff>
      <xdr:row>37</xdr:row>
      <xdr:rowOff>153859</xdr:rowOff>
    </xdr:to>
    <xdr:sp macro="" textlink="">
      <xdr:nvSpPr>
        <xdr:cNvPr id="82" name="円/楕円 81"/>
        <xdr:cNvSpPr/>
      </xdr:nvSpPr>
      <xdr:spPr>
        <a:xfrm>
          <a:off x="45847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75136</xdr:rowOff>
    </xdr:from>
    <xdr:ext cx="599010" cy="259045"/>
    <xdr:sp macro="" textlink="">
      <xdr:nvSpPr>
        <xdr:cNvPr id="83" name="人件費該当値テキスト"/>
        <xdr:cNvSpPr txBox="1"/>
      </xdr:nvSpPr>
      <xdr:spPr>
        <a:xfrm>
          <a:off x="4686300" y="624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203,720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60994</xdr:rowOff>
    </xdr:from>
    <xdr:to>
      <xdr:col>5</xdr:col>
      <xdr:colOff>409575</xdr:colOff>
      <xdr:row>37</xdr:row>
      <xdr:rowOff>162595</xdr:rowOff>
    </xdr:to>
    <xdr:sp macro="" textlink="">
      <xdr:nvSpPr>
        <xdr:cNvPr id="84" name="円/楕円 83"/>
        <xdr:cNvSpPr/>
      </xdr:nvSpPr>
      <xdr:spPr>
        <a:xfrm>
          <a:off x="3746500" y="6404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7671</xdr:rowOff>
    </xdr:from>
    <xdr:ext cx="599010" cy="259045"/>
    <xdr:sp macro="" textlink="">
      <xdr:nvSpPr>
        <xdr:cNvPr id="85" name="テキスト ボックス 84"/>
        <xdr:cNvSpPr txBox="1"/>
      </xdr:nvSpPr>
      <xdr:spPr>
        <a:xfrm>
          <a:off x="3497794" y="617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95062</xdr:rowOff>
    </xdr:from>
    <xdr:to>
      <xdr:col>4</xdr:col>
      <xdr:colOff>206375</xdr:colOff>
      <xdr:row>38</xdr:row>
      <xdr:rowOff>25212</xdr:rowOff>
    </xdr:to>
    <xdr:sp macro="" textlink="">
      <xdr:nvSpPr>
        <xdr:cNvPr id="86" name="円/楕円 85"/>
        <xdr:cNvSpPr/>
      </xdr:nvSpPr>
      <xdr:spPr>
        <a:xfrm>
          <a:off x="2857500" y="64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41739</xdr:rowOff>
    </xdr:from>
    <xdr:ext cx="599010" cy="259045"/>
    <xdr:sp macro="" textlink="">
      <xdr:nvSpPr>
        <xdr:cNvPr id="87" name="テキスト ボックス 86"/>
        <xdr:cNvSpPr txBox="1"/>
      </xdr:nvSpPr>
      <xdr:spPr>
        <a:xfrm>
          <a:off x="2608794"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127377</xdr:rowOff>
    </xdr:from>
    <xdr:to>
      <xdr:col>3</xdr:col>
      <xdr:colOff>3175</xdr:colOff>
      <xdr:row>38</xdr:row>
      <xdr:rowOff>57527</xdr:rowOff>
    </xdr:to>
    <xdr:sp macro="" textlink="">
      <xdr:nvSpPr>
        <xdr:cNvPr id="88" name="円/楕円 87"/>
        <xdr:cNvSpPr/>
      </xdr:nvSpPr>
      <xdr:spPr>
        <a:xfrm>
          <a:off x="1968500" y="64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48654</xdr:rowOff>
    </xdr:from>
    <xdr:ext cx="599010" cy="259045"/>
    <xdr:sp macro="" textlink="">
      <xdr:nvSpPr>
        <xdr:cNvPr id="89" name="テキスト ボックス 88"/>
        <xdr:cNvSpPr txBox="1"/>
      </xdr:nvSpPr>
      <xdr:spPr>
        <a:xfrm>
          <a:off x="1719794" y="656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143258</xdr:rowOff>
    </xdr:from>
    <xdr:to>
      <xdr:col>1</xdr:col>
      <xdr:colOff>485775</xdr:colOff>
      <xdr:row>38</xdr:row>
      <xdr:rowOff>73408</xdr:rowOff>
    </xdr:to>
    <xdr:sp macro="" textlink="">
      <xdr:nvSpPr>
        <xdr:cNvPr id="90" name="円/楕円 89"/>
        <xdr:cNvSpPr/>
      </xdr:nvSpPr>
      <xdr:spPr>
        <a:xfrm>
          <a:off x="1079500" y="6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64535</xdr:rowOff>
    </xdr:from>
    <xdr:ext cx="599010" cy="259045"/>
    <xdr:sp macro="" textlink="">
      <xdr:nvSpPr>
        <xdr:cNvPr id="91" name="テキスト ボックス 90"/>
        <xdr:cNvSpPr txBox="1"/>
      </xdr:nvSpPr>
      <xdr:spPr>
        <a:xfrm>
          <a:off x="830794" y="657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81629</xdr:rowOff>
    </xdr:from>
    <xdr:to>
      <xdr:col>6</xdr:col>
      <xdr:colOff>511175</xdr:colOff>
      <xdr:row>57</xdr:row>
      <xdr:rowOff>82594</xdr:rowOff>
    </xdr:to>
    <xdr:cxnSp macro="">
      <xdr:nvCxnSpPr>
        <xdr:cNvPr id="122" name="直線コネクタ 121"/>
        <xdr:cNvCxnSpPr/>
      </xdr:nvCxnSpPr>
      <xdr:spPr>
        <a:xfrm>
          <a:off x="3797300" y="985427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81629</xdr:rowOff>
    </xdr:from>
    <xdr:to>
      <xdr:col>5</xdr:col>
      <xdr:colOff>358775</xdr:colOff>
      <xdr:row>57</xdr:row>
      <xdr:rowOff>155853</xdr:rowOff>
    </xdr:to>
    <xdr:cxnSp macro="">
      <xdr:nvCxnSpPr>
        <xdr:cNvPr id="125" name="直線コネクタ 124"/>
        <xdr:cNvCxnSpPr/>
      </xdr:nvCxnSpPr>
      <xdr:spPr>
        <a:xfrm flipV="1">
          <a:off x="2908300" y="9854279"/>
          <a:ext cx="889000" cy="7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155853</xdr:rowOff>
    </xdr:from>
    <xdr:to>
      <xdr:col>4</xdr:col>
      <xdr:colOff>155575</xdr:colOff>
      <xdr:row>58</xdr:row>
      <xdr:rowOff>20777</xdr:rowOff>
    </xdr:to>
    <xdr:cxnSp macro="">
      <xdr:nvCxnSpPr>
        <xdr:cNvPr id="128" name="直線コネクタ 127"/>
        <xdr:cNvCxnSpPr/>
      </xdr:nvCxnSpPr>
      <xdr:spPr>
        <a:xfrm flipV="1">
          <a:off x="2019300" y="9928503"/>
          <a:ext cx="889000" cy="3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20777</xdr:rowOff>
    </xdr:from>
    <xdr:to>
      <xdr:col>2</xdr:col>
      <xdr:colOff>638175</xdr:colOff>
      <xdr:row>58</xdr:row>
      <xdr:rowOff>22472</xdr:rowOff>
    </xdr:to>
    <xdr:cxnSp macro="">
      <xdr:nvCxnSpPr>
        <xdr:cNvPr id="131" name="直線コネクタ 130"/>
        <xdr:cNvCxnSpPr/>
      </xdr:nvCxnSpPr>
      <xdr:spPr>
        <a:xfrm flipV="1">
          <a:off x="1130300" y="9964877"/>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31794</xdr:rowOff>
    </xdr:from>
    <xdr:to>
      <xdr:col>6</xdr:col>
      <xdr:colOff>561975</xdr:colOff>
      <xdr:row>57</xdr:row>
      <xdr:rowOff>133394</xdr:rowOff>
    </xdr:to>
    <xdr:sp macro="" textlink="">
      <xdr:nvSpPr>
        <xdr:cNvPr id="141" name="円/楕円 140"/>
        <xdr:cNvSpPr/>
      </xdr:nvSpPr>
      <xdr:spPr>
        <a:xfrm>
          <a:off x="4584700" y="98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54671</xdr:rowOff>
    </xdr:from>
    <xdr:ext cx="599010" cy="259045"/>
    <xdr:sp macro="" textlink="">
      <xdr:nvSpPr>
        <xdr:cNvPr id="142" name="物件費該当値テキスト"/>
        <xdr:cNvSpPr txBox="1"/>
      </xdr:nvSpPr>
      <xdr:spPr>
        <a:xfrm>
          <a:off x="4686300" y="96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30829</xdr:rowOff>
    </xdr:from>
    <xdr:to>
      <xdr:col>5</xdr:col>
      <xdr:colOff>409575</xdr:colOff>
      <xdr:row>57</xdr:row>
      <xdr:rowOff>132429</xdr:rowOff>
    </xdr:to>
    <xdr:sp macro="" textlink="">
      <xdr:nvSpPr>
        <xdr:cNvPr id="143" name="円/楕円 142"/>
        <xdr:cNvSpPr/>
      </xdr:nvSpPr>
      <xdr:spPr>
        <a:xfrm>
          <a:off x="3746500" y="98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148956</xdr:rowOff>
    </xdr:from>
    <xdr:ext cx="599010" cy="259045"/>
    <xdr:sp macro="" textlink="">
      <xdr:nvSpPr>
        <xdr:cNvPr id="144" name="テキスト ボックス 143"/>
        <xdr:cNvSpPr txBox="1"/>
      </xdr:nvSpPr>
      <xdr:spPr>
        <a:xfrm>
          <a:off x="3497794" y="957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105053</xdr:rowOff>
    </xdr:from>
    <xdr:to>
      <xdr:col>4</xdr:col>
      <xdr:colOff>206375</xdr:colOff>
      <xdr:row>58</xdr:row>
      <xdr:rowOff>35203</xdr:rowOff>
    </xdr:to>
    <xdr:sp macro="" textlink="">
      <xdr:nvSpPr>
        <xdr:cNvPr id="145" name="円/楕円 144"/>
        <xdr:cNvSpPr/>
      </xdr:nvSpPr>
      <xdr:spPr>
        <a:xfrm>
          <a:off x="2857500" y="98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26330</xdr:rowOff>
    </xdr:from>
    <xdr:ext cx="599010" cy="259045"/>
    <xdr:sp macro="" textlink="">
      <xdr:nvSpPr>
        <xdr:cNvPr id="146" name="テキスト ボックス 145"/>
        <xdr:cNvSpPr txBox="1"/>
      </xdr:nvSpPr>
      <xdr:spPr>
        <a:xfrm>
          <a:off x="2608794" y="99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141427</xdr:rowOff>
    </xdr:from>
    <xdr:to>
      <xdr:col>3</xdr:col>
      <xdr:colOff>3175</xdr:colOff>
      <xdr:row>58</xdr:row>
      <xdr:rowOff>71577</xdr:rowOff>
    </xdr:to>
    <xdr:sp macro="" textlink="">
      <xdr:nvSpPr>
        <xdr:cNvPr id="147" name="円/楕円 146"/>
        <xdr:cNvSpPr/>
      </xdr:nvSpPr>
      <xdr:spPr>
        <a:xfrm>
          <a:off x="1968500" y="99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62704</xdr:rowOff>
    </xdr:from>
    <xdr:ext cx="599010" cy="259045"/>
    <xdr:sp macro="" textlink="">
      <xdr:nvSpPr>
        <xdr:cNvPr id="148" name="テキスト ボックス 147"/>
        <xdr:cNvSpPr txBox="1"/>
      </xdr:nvSpPr>
      <xdr:spPr>
        <a:xfrm>
          <a:off x="1719794" y="100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143122</xdr:rowOff>
    </xdr:from>
    <xdr:to>
      <xdr:col>1</xdr:col>
      <xdr:colOff>485775</xdr:colOff>
      <xdr:row>58</xdr:row>
      <xdr:rowOff>73272</xdr:rowOff>
    </xdr:to>
    <xdr:sp macro="" textlink="">
      <xdr:nvSpPr>
        <xdr:cNvPr id="149" name="円/楕円 148"/>
        <xdr:cNvSpPr/>
      </xdr:nvSpPr>
      <xdr:spPr>
        <a:xfrm>
          <a:off x="1079500" y="99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64399</xdr:rowOff>
    </xdr:from>
    <xdr:ext cx="599010" cy="259045"/>
    <xdr:sp macro="" textlink="">
      <xdr:nvSpPr>
        <xdr:cNvPr id="150" name="テキスト ボックス 149"/>
        <xdr:cNvSpPr txBox="1"/>
      </xdr:nvSpPr>
      <xdr:spPr>
        <a:xfrm>
          <a:off x="830794" y="1000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144640</xdr:rowOff>
    </xdr:from>
    <xdr:to>
      <xdr:col>6</xdr:col>
      <xdr:colOff>511175</xdr:colOff>
      <xdr:row>76</xdr:row>
      <xdr:rowOff>34492</xdr:rowOff>
    </xdr:to>
    <xdr:cxnSp macro="">
      <xdr:nvCxnSpPr>
        <xdr:cNvPr id="179" name="直線コネクタ 178"/>
        <xdr:cNvCxnSpPr/>
      </xdr:nvCxnSpPr>
      <xdr:spPr>
        <a:xfrm flipV="1">
          <a:off x="3797300" y="13003390"/>
          <a:ext cx="8382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34492</xdr:rowOff>
    </xdr:from>
    <xdr:to>
      <xdr:col>5</xdr:col>
      <xdr:colOff>358775</xdr:colOff>
      <xdr:row>77</xdr:row>
      <xdr:rowOff>44145</xdr:rowOff>
    </xdr:to>
    <xdr:cxnSp macro="">
      <xdr:nvCxnSpPr>
        <xdr:cNvPr id="182" name="直線コネクタ 181"/>
        <xdr:cNvCxnSpPr/>
      </xdr:nvCxnSpPr>
      <xdr:spPr>
        <a:xfrm flipV="1">
          <a:off x="2908300" y="13064692"/>
          <a:ext cx="889000" cy="18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44145</xdr:rowOff>
    </xdr:from>
    <xdr:to>
      <xdr:col>4</xdr:col>
      <xdr:colOff>155575</xdr:colOff>
      <xdr:row>77</xdr:row>
      <xdr:rowOff>59359</xdr:rowOff>
    </xdr:to>
    <xdr:cxnSp macro="">
      <xdr:nvCxnSpPr>
        <xdr:cNvPr id="185" name="直線コネクタ 184"/>
        <xdr:cNvCxnSpPr/>
      </xdr:nvCxnSpPr>
      <xdr:spPr>
        <a:xfrm flipV="1">
          <a:off x="2019300" y="13245795"/>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59359</xdr:rowOff>
    </xdr:from>
    <xdr:to>
      <xdr:col>2</xdr:col>
      <xdr:colOff>638175</xdr:colOff>
      <xdr:row>77</xdr:row>
      <xdr:rowOff>88785</xdr:rowOff>
    </xdr:to>
    <xdr:cxnSp macro="">
      <xdr:nvCxnSpPr>
        <xdr:cNvPr id="188" name="直線コネクタ 187"/>
        <xdr:cNvCxnSpPr/>
      </xdr:nvCxnSpPr>
      <xdr:spPr>
        <a:xfrm flipV="1">
          <a:off x="1130300" y="13261009"/>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93840</xdr:rowOff>
    </xdr:from>
    <xdr:to>
      <xdr:col>6</xdr:col>
      <xdr:colOff>561975</xdr:colOff>
      <xdr:row>76</xdr:row>
      <xdr:rowOff>23989</xdr:rowOff>
    </xdr:to>
    <xdr:sp macro="" textlink="">
      <xdr:nvSpPr>
        <xdr:cNvPr id="198" name="円/楕円 197"/>
        <xdr:cNvSpPr/>
      </xdr:nvSpPr>
      <xdr:spPr>
        <a:xfrm>
          <a:off x="4584700" y="1295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116717</xdr:rowOff>
    </xdr:from>
    <xdr:ext cx="534377" cy="259045"/>
    <xdr:sp macro="" textlink="">
      <xdr:nvSpPr>
        <xdr:cNvPr id="199" name="維持補修費該当値テキスト"/>
        <xdr:cNvSpPr txBox="1"/>
      </xdr:nvSpPr>
      <xdr:spPr>
        <a:xfrm>
          <a:off x="4686300" y="128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46,111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155142</xdr:rowOff>
    </xdr:from>
    <xdr:to>
      <xdr:col>5</xdr:col>
      <xdr:colOff>409575</xdr:colOff>
      <xdr:row>76</xdr:row>
      <xdr:rowOff>85292</xdr:rowOff>
    </xdr:to>
    <xdr:sp macro="" textlink="">
      <xdr:nvSpPr>
        <xdr:cNvPr id="200" name="円/楕円 199"/>
        <xdr:cNvSpPr/>
      </xdr:nvSpPr>
      <xdr:spPr>
        <a:xfrm>
          <a:off x="3746500" y="130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101820</xdr:rowOff>
    </xdr:from>
    <xdr:ext cx="534377" cy="259045"/>
    <xdr:sp macro="" textlink="">
      <xdr:nvSpPr>
        <xdr:cNvPr id="201" name="テキスト ボックス 200"/>
        <xdr:cNvSpPr txBox="1"/>
      </xdr:nvSpPr>
      <xdr:spPr>
        <a:xfrm>
          <a:off x="3530111" y="127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164795</xdr:rowOff>
    </xdr:from>
    <xdr:to>
      <xdr:col>4</xdr:col>
      <xdr:colOff>206375</xdr:colOff>
      <xdr:row>77</xdr:row>
      <xdr:rowOff>94945</xdr:rowOff>
    </xdr:to>
    <xdr:sp macro="" textlink="">
      <xdr:nvSpPr>
        <xdr:cNvPr id="202" name="円/楕円 201"/>
        <xdr:cNvSpPr/>
      </xdr:nvSpPr>
      <xdr:spPr>
        <a:xfrm>
          <a:off x="28575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111472</xdr:rowOff>
    </xdr:from>
    <xdr:ext cx="534377" cy="259045"/>
    <xdr:sp macro="" textlink="">
      <xdr:nvSpPr>
        <xdr:cNvPr id="203" name="テキスト ボックス 202"/>
        <xdr:cNvSpPr txBox="1"/>
      </xdr:nvSpPr>
      <xdr:spPr>
        <a:xfrm>
          <a:off x="2641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8559</xdr:rowOff>
    </xdr:from>
    <xdr:to>
      <xdr:col>3</xdr:col>
      <xdr:colOff>3175</xdr:colOff>
      <xdr:row>77</xdr:row>
      <xdr:rowOff>110159</xdr:rowOff>
    </xdr:to>
    <xdr:sp macro="" textlink="">
      <xdr:nvSpPr>
        <xdr:cNvPr id="204" name="円/楕円 203"/>
        <xdr:cNvSpPr/>
      </xdr:nvSpPr>
      <xdr:spPr>
        <a:xfrm>
          <a:off x="1968500" y="132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126686</xdr:rowOff>
    </xdr:from>
    <xdr:ext cx="534377" cy="259045"/>
    <xdr:sp macro="" textlink="">
      <xdr:nvSpPr>
        <xdr:cNvPr id="205" name="テキスト ボックス 204"/>
        <xdr:cNvSpPr txBox="1"/>
      </xdr:nvSpPr>
      <xdr:spPr>
        <a:xfrm>
          <a:off x="1752111" y="129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37985</xdr:rowOff>
    </xdr:from>
    <xdr:to>
      <xdr:col>1</xdr:col>
      <xdr:colOff>485775</xdr:colOff>
      <xdr:row>77</xdr:row>
      <xdr:rowOff>139585</xdr:rowOff>
    </xdr:to>
    <xdr:sp macro="" textlink="">
      <xdr:nvSpPr>
        <xdr:cNvPr id="206" name="円/楕円 205"/>
        <xdr:cNvSpPr/>
      </xdr:nvSpPr>
      <xdr:spPr>
        <a:xfrm>
          <a:off x="1079500" y="13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156112</xdr:rowOff>
    </xdr:from>
    <xdr:ext cx="534377" cy="259045"/>
    <xdr:sp macro="" textlink="">
      <xdr:nvSpPr>
        <xdr:cNvPr id="207" name="テキスト ボックス 206"/>
        <xdr:cNvSpPr txBox="1"/>
      </xdr:nvSpPr>
      <xdr:spPr>
        <a:xfrm>
          <a:off x="863111" y="13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154460</xdr:rowOff>
    </xdr:from>
    <xdr:to>
      <xdr:col>6</xdr:col>
      <xdr:colOff>511175</xdr:colOff>
      <xdr:row>97</xdr:row>
      <xdr:rowOff>69693</xdr:rowOff>
    </xdr:to>
    <xdr:cxnSp macro="">
      <xdr:nvCxnSpPr>
        <xdr:cNvPr id="239" name="直線コネクタ 238"/>
        <xdr:cNvCxnSpPr/>
      </xdr:nvCxnSpPr>
      <xdr:spPr>
        <a:xfrm flipV="1">
          <a:off x="3797300" y="16613660"/>
          <a:ext cx="838200" cy="8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66309</xdr:rowOff>
    </xdr:from>
    <xdr:to>
      <xdr:col>5</xdr:col>
      <xdr:colOff>358775</xdr:colOff>
      <xdr:row>97</xdr:row>
      <xdr:rowOff>69693</xdr:rowOff>
    </xdr:to>
    <xdr:cxnSp macro="">
      <xdr:nvCxnSpPr>
        <xdr:cNvPr id="242" name="直線コネクタ 241"/>
        <xdr:cNvCxnSpPr/>
      </xdr:nvCxnSpPr>
      <xdr:spPr>
        <a:xfrm>
          <a:off x="2908300" y="16696959"/>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59756</xdr:rowOff>
    </xdr:from>
    <xdr:to>
      <xdr:col>4</xdr:col>
      <xdr:colOff>155575</xdr:colOff>
      <xdr:row>97</xdr:row>
      <xdr:rowOff>66309</xdr:rowOff>
    </xdr:to>
    <xdr:cxnSp macro="">
      <xdr:nvCxnSpPr>
        <xdr:cNvPr id="245" name="直線コネクタ 244"/>
        <xdr:cNvCxnSpPr/>
      </xdr:nvCxnSpPr>
      <xdr:spPr>
        <a:xfrm>
          <a:off x="2019300" y="1669040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59756</xdr:rowOff>
    </xdr:from>
    <xdr:to>
      <xdr:col>2</xdr:col>
      <xdr:colOff>638175</xdr:colOff>
      <xdr:row>97</xdr:row>
      <xdr:rowOff>132135</xdr:rowOff>
    </xdr:to>
    <xdr:cxnSp macro="">
      <xdr:nvCxnSpPr>
        <xdr:cNvPr id="248" name="直線コネクタ 247"/>
        <xdr:cNvCxnSpPr/>
      </xdr:nvCxnSpPr>
      <xdr:spPr>
        <a:xfrm flipV="1">
          <a:off x="1130300" y="16690406"/>
          <a:ext cx="889000" cy="7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103660</xdr:rowOff>
    </xdr:from>
    <xdr:to>
      <xdr:col>6</xdr:col>
      <xdr:colOff>561975</xdr:colOff>
      <xdr:row>97</xdr:row>
      <xdr:rowOff>33810</xdr:rowOff>
    </xdr:to>
    <xdr:sp macro="" textlink="">
      <xdr:nvSpPr>
        <xdr:cNvPr id="258" name="円/楕円 257"/>
        <xdr:cNvSpPr/>
      </xdr:nvSpPr>
      <xdr:spPr>
        <a:xfrm>
          <a:off x="4584700" y="165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126537</xdr:rowOff>
    </xdr:from>
    <xdr:ext cx="534377" cy="259045"/>
    <xdr:sp macro="" textlink="">
      <xdr:nvSpPr>
        <xdr:cNvPr id="259" name="扶助費該当値テキスト"/>
        <xdr:cNvSpPr txBox="1"/>
      </xdr:nvSpPr>
      <xdr:spPr>
        <a:xfrm>
          <a:off x="4686300" y="1641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18893</xdr:rowOff>
    </xdr:from>
    <xdr:to>
      <xdr:col>5</xdr:col>
      <xdr:colOff>409575</xdr:colOff>
      <xdr:row>97</xdr:row>
      <xdr:rowOff>120493</xdr:rowOff>
    </xdr:to>
    <xdr:sp macro="" textlink="">
      <xdr:nvSpPr>
        <xdr:cNvPr id="260" name="円/楕円 259"/>
        <xdr:cNvSpPr/>
      </xdr:nvSpPr>
      <xdr:spPr>
        <a:xfrm>
          <a:off x="3746500" y="166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137020</xdr:rowOff>
    </xdr:from>
    <xdr:ext cx="534377" cy="259045"/>
    <xdr:sp macro="" textlink="">
      <xdr:nvSpPr>
        <xdr:cNvPr id="261" name="テキスト ボックス 260"/>
        <xdr:cNvSpPr txBox="1"/>
      </xdr:nvSpPr>
      <xdr:spPr>
        <a:xfrm>
          <a:off x="3530111" y="164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15509</xdr:rowOff>
    </xdr:from>
    <xdr:to>
      <xdr:col>4</xdr:col>
      <xdr:colOff>206375</xdr:colOff>
      <xdr:row>97</xdr:row>
      <xdr:rowOff>117109</xdr:rowOff>
    </xdr:to>
    <xdr:sp macro="" textlink="">
      <xdr:nvSpPr>
        <xdr:cNvPr id="262" name="円/楕円 261"/>
        <xdr:cNvSpPr/>
      </xdr:nvSpPr>
      <xdr:spPr>
        <a:xfrm>
          <a:off x="2857500" y="166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133636</xdr:rowOff>
    </xdr:from>
    <xdr:ext cx="534377" cy="259045"/>
    <xdr:sp macro="" textlink="">
      <xdr:nvSpPr>
        <xdr:cNvPr id="263" name="テキスト ボックス 262"/>
        <xdr:cNvSpPr txBox="1"/>
      </xdr:nvSpPr>
      <xdr:spPr>
        <a:xfrm>
          <a:off x="2641111" y="1642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8956</xdr:rowOff>
    </xdr:from>
    <xdr:to>
      <xdr:col>3</xdr:col>
      <xdr:colOff>3175</xdr:colOff>
      <xdr:row>97</xdr:row>
      <xdr:rowOff>110556</xdr:rowOff>
    </xdr:to>
    <xdr:sp macro="" textlink="">
      <xdr:nvSpPr>
        <xdr:cNvPr id="264" name="円/楕円 263"/>
        <xdr:cNvSpPr/>
      </xdr:nvSpPr>
      <xdr:spPr>
        <a:xfrm>
          <a:off x="1968500" y="166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127083</xdr:rowOff>
    </xdr:from>
    <xdr:ext cx="534377" cy="259045"/>
    <xdr:sp macro="" textlink="">
      <xdr:nvSpPr>
        <xdr:cNvPr id="265" name="テキスト ボックス 264"/>
        <xdr:cNvSpPr txBox="1"/>
      </xdr:nvSpPr>
      <xdr:spPr>
        <a:xfrm>
          <a:off x="1752111" y="1641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81335</xdr:rowOff>
    </xdr:from>
    <xdr:to>
      <xdr:col>1</xdr:col>
      <xdr:colOff>485775</xdr:colOff>
      <xdr:row>98</xdr:row>
      <xdr:rowOff>11485</xdr:rowOff>
    </xdr:to>
    <xdr:sp macro="" textlink="">
      <xdr:nvSpPr>
        <xdr:cNvPr id="266" name="円/楕円 265"/>
        <xdr:cNvSpPr/>
      </xdr:nvSpPr>
      <xdr:spPr>
        <a:xfrm>
          <a:off x="1079500" y="167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28012</xdr:rowOff>
    </xdr:from>
    <xdr:ext cx="534377" cy="259045"/>
    <xdr:sp macro="" textlink="">
      <xdr:nvSpPr>
        <xdr:cNvPr id="267" name="テキスト ボックス 266"/>
        <xdr:cNvSpPr txBox="1"/>
      </xdr:nvSpPr>
      <xdr:spPr>
        <a:xfrm>
          <a:off x="863111" y="164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30507</xdr:rowOff>
    </xdr:from>
    <xdr:to>
      <xdr:col>15</xdr:col>
      <xdr:colOff>180975</xdr:colOff>
      <xdr:row>35</xdr:row>
      <xdr:rowOff>145843</xdr:rowOff>
    </xdr:to>
    <xdr:cxnSp macro="">
      <xdr:nvCxnSpPr>
        <xdr:cNvPr id="298" name="直線コネクタ 297"/>
        <xdr:cNvCxnSpPr/>
      </xdr:nvCxnSpPr>
      <xdr:spPr>
        <a:xfrm flipV="1">
          <a:off x="9639300" y="6031257"/>
          <a:ext cx="838200" cy="1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66992</xdr:rowOff>
    </xdr:from>
    <xdr:to>
      <xdr:col>14</xdr:col>
      <xdr:colOff>28575</xdr:colOff>
      <xdr:row>35</xdr:row>
      <xdr:rowOff>145843</xdr:rowOff>
    </xdr:to>
    <xdr:cxnSp macro="">
      <xdr:nvCxnSpPr>
        <xdr:cNvPr id="301" name="直線コネクタ 300"/>
        <xdr:cNvCxnSpPr/>
      </xdr:nvCxnSpPr>
      <xdr:spPr>
        <a:xfrm>
          <a:off x="8750300" y="6067742"/>
          <a:ext cx="889000" cy="7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66992</xdr:rowOff>
    </xdr:from>
    <xdr:to>
      <xdr:col>12</xdr:col>
      <xdr:colOff>511175</xdr:colOff>
      <xdr:row>35</xdr:row>
      <xdr:rowOff>138567</xdr:rowOff>
    </xdr:to>
    <xdr:cxnSp macro="">
      <xdr:nvCxnSpPr>
        <xdr:cNvPr id="304" name="直線コネクタ 303"/>
        <xdr:cNvCxnSpPr/>
      </xdr:nvCxnSpPr>
      <xdr:spPr>
        <a:xfrm flipV="1">
          <a:off x="7861300" y="6067742"/>
          <a:ext cx="8890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138567</xdr:rowOff>
    </xdr:from>
    <xdr:to>
      <xdr:col>11</xdr:col>
      <xdr:colOff>307975</xdr:colOff>
      <xdr:row>35</xdr:row>
      <xdr:rowOff>152962</xdr:rowOff>
    </xdr:to>
    <xdr:cxnSp macro="">
      <xdr:nvCxnSpPr>
        <xdr:cNvPr id="307" name="直線コネクタ 306"/>
        <xdr:cNvCxnSpPr/>
      </xdr:nvCxnSpPr>
      <xdr:spPr>
        <a:xfrm flipV="1">
          <a:off x="6972300" y="6139317"/>
          <a:ext cx="8890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151157</xdr:rowOff>
    </xdr:from>
    <xdr:to>
      <xdr:col>15</xdr:col>
      <xdr:colOff>231775</xdr:colOff>
      <xdr:row>35</xdr:row>
      <xdr:rowOff>81307</xdr:rowOff>
    </xdr:to>
    <xdr:sp macro="" textlink="">
      <xdr:nvSpPr>
        <xdr:cNvPr id="317" name="円/楕円 316"/>
        <xdr:cNvSpPr/>
      </xdr:nvSpPr>
      <xdr:spPr>
        <a:xfrm>
          <a:off x="10426700" y="5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2584</xdr:rowOff>
    </xdr:from>
    <xdr:ext cx="599010" cy="259045"/>
    <xdr:sp macro="" textlink="">
      <xdr:nvSpPr>
        <xdr:cNvPr id="318" name="補助費等該当値テキスト"/>
        <xdr:cNvSpPr txBox="1"/>
      </xdr:nvSpPr>
      <xdr:spPr>
        <a:xfrm>
          <a:off x="10528300" y="583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230,936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95043</xdr:rowOff>
    </xdr:from>
    <xdr:to>
      <xdr:col>14</xdr:col>
      <xdr:colOff>79375</xdr:colOff>
      <xdr:row>36</xdr:row>
      <xdr:rowOff>25193</xdr:rowOff>
    </xdr:to>
    <xdr:sp macro="" textlink="">
      <xdr:nvSpPr>
        <xdr:cNvPr id="319" name="円/楕円 318"/>
        <xdr:cNvSpPr/>
      </xdr:nvSpPr>
      <xdr:spPr>
        <a:xfrm>
          <a:off x="9588500" y="60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41720</xdr:rowOff>
    </xdr:from>
    <xdr:ext cx="599010" cy="259045"/>
    <xdr:sp macro="" textlink="">
      <xdr:nvSpPr>
        <xdr:cNvPr id="320" name="テキスト ボックス 319"/>
        <xdr:cNvSpPr txBox="1"/>
      </xdr:nvSpPr>
      <xdr:spPr>
        <a:xfrm>
          <a:off x="9339794" y="587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195,619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16192</xdr:rowOff>
    </xdr:from>
    <xdr:to>
      <xdr:col>12</xdr:col>
      <xdr:colOff>561975</xdr:colOff>
      <xdr:row>35</xdr:row>
      <xdr:rowOff>117792</xdr:rowOff>
    </xdr:to>
    <xdr:sp macro="" textlink="">
      <xdr:nvSpPr>
        <xdr:cNvPr id="321" name="円/楕円 320"/>
        <xdr:cNvSpPr/>
      </xdr:nvSpPr>
      <xdr:spPr>
        <a:xfrm>
          <a:off x="8699500" y="60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134319</xdr:rowOff>
    </xdr:from>
    <xdr:ext cx="599010" cy="259045"/>
    <xdr:sp macro="" textlink="">
      <xdr:nvSpPr>
        <xdr:cNvPr id="322" name="テキスト ボックス 321"/>
        <xdr:cNvSpPr txBox="1"/>
      </xdr:nvSpPr>
      <xdr:spPr>
        <a:xfrm>
          <a:off x="8450794" y="579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87767</xdr:rowOff>
    </xdr:from>
    <xdr:to>
      <xdr:col>11</xdr:col>
      <xdr:colOff>358775</xdr:colOff>
      <xdr:row>36</xdr:row>
      <xdr:rowOff>17917</xdr:rowOff>
    </xdr:to>
    <xdr:sp macro="" textlink="">
      <xdr:nvSpPr>
        <xdr:cNvPr id="323" name="円/楕円 322"/>
        <xdr:cNvSpPr/>
      </xdr:nvSpPr>
      <xdr:spPr>
        <a:xfrm>
          <a:off x="7810500" y="60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34444</xdr:rowOff>
    </xdr:from>
    <xdr:ext cx="599010" cy="259045"/>
    <xdr:sp macro="" textlink="">
      <xdr:nvSpPr>
        <xdr:cNvPr id="324" name="テキスト ボックス 323"/>
        <xdr:cNvSpPr txBox="1"/>
      </xdr:nvSpPr>
      <xdr:spPr>
        <a:xfrm>
          <a:off x="7561794" y="586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197,847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102162</xdr:rowOff>
    </xdr:from>
    <xdr:to>
      <xdr:col>10</xdr:col>
      <xdr:colOff>155575</xdr:colOff>
      <xdr:row>36</xdr:row>
      <xdr:rowOff>32312</xdr:rowOff>
    </xdr:to>
    <xdr:sp macro="" textlink="">
      <xdr:nvSpPr>
        <xdr:cNvPr id="325" name="円/楕円 324"/>
        <xdr:cNvSpPr/>
      </xdr:nvSpPr>
      <xdr:spPr>
        <a:xfrm>
          <a:off x="6921500" y="61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48839</xdr:rowOff>
    </xdr:from>
    <xdr:ext cx="599010" cy="259045"/>
    <xdr:sp macro="" textlink="">
      <xdr:nvSpPr>
        <xdr:cNvPr id="326" name="テキスト ボックス 325"/>
        <xdr:cNvSpPr txBox="1"/>
      </xdr:nvSpPr>
      <xdr:spPr>
        <a:xfrm>
          <a:off x="6672794" y="587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148284</xdr:rowOff>
    </xdr:from>
    <xdr:to>
      <xdr:col>15</xdr:col>
      <xdr:colOff>180975</xdr:colOff>
      <xdr:row>59</xdr:row>
      <xdr:rowOff>1548</xdr:rowOff>
    </xdr:to>
    <xdr:cxnSp macro="">
      <xdr:nvCxnSpPr>
        <xdr:cNvPr id="355" name="直線コネクタ 354"/>
        <xdr:cNvCxnSpPr/>
      </xdr:nvCxnSpPr>
      <xdr:spPr>
        <a:xfrm flipV="1">
          <a:off x="9639300" y="10092384"/>
          <a:ext cx="8382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129706</xdr:rowOff>
    </xdr:from>
    <xdr:to>
      <xdr:col>14</xdr:col>
      <xdr:colOff>28575</xdr:colOff>
      <xdr:row>59</xdr:row>
      <xdr:rowOff>1548</xdr:rowOff>
    </xdr:to>
    <xdr:cxnSp macro="">
      <xdr:nvCxnSpPr>
        <xdr:cNvPr id="358" name="直線コネクタ 357"/>
        <xdr:cNvCxnSpPr/>
      </xdr:nvCxnSpPr>
      <xdr:spPr>
        <a:xfrm>
          <a:off x="8750300" y="10073806"/>
          <a:ext cx="8890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129706</xdr:rowOff>
    </xdr:from>
    <xdr:to>
      <xdr:col>12</xdr:col>
      <xdr:colOff>511175</xdr:colOff>
      <xdr:row>58</xdr:row>
      <xdr:rowOff>162503</xdr:rowOff>
    </xdr:to>
    <xdr:cxnSp macro="">
      <xdr:nvCxnSpPr>
        <xdr:cNvPr id="361" name="直線コネクタ 360"/>
        <xdr:cNvCxnSpPr/>
      </xdr:nvCxnSpPr>
      <xdr:spPr>
        <a:xfrm flipV="1">
          <a:off x="7861300" y="10073806"/>
          <a:ext cx="8890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143084</xdr:rowOff>
    </xdr:from>
    <xdr:to>
      <xdr:col>11</xdr:col>
      <xdr:colOff>307975</xdr:colOff>
      <xdr:row>58</xdr:row>
      <xdr:rowOff>162503</xdr:rowOff>
    </xdr:to>
    <xdr:cxnSp macro="">
      <xdr:nvCxnSpPr>
        <xdr:cNvPr id="364" name="直線コネクタ 363"/>
        <xdr:cNvCxnSpPr/>
      </xdr:nvCxnSpPr>
      <xdr:spPr>
        <a:xfrm>
          <a:off x="6972300" y="10087184"/>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97484</xdr:rowOff>
    </xdr:from>
    <xdr:to>
      <xdr:col>15</xdr:col>
      <xdr:colOff>231775</xdr:colOff>
      <xdr:row>59</xdr:row>
      <xdr:rowOff>27634</xdr:rowOff>
    </xdr:to>
    <xdr:sp macro="" textlink="">
      <xdr:nvSpPr>
        <xdr:cNvPr id="374" name="円/楕円 373"/>
        <xdr:cNvSpPr/>
      </xdr:nvSpPr>
      <xdr:spPr>
        <a:xfrm>
          <a:off x="10426700" y="100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122198</xdr:rowOff>
    </xdr:from>
    <xdr:to>
      <xdr:col>14</xdr:col>
      <xdr:colOff>79375</xdr:colOff>
      <xdr:row>59</xdr:row>
      <xdr:rowOff>52348</xdr:rowOff>
    </xdr:to>
    <xdr:sp macro="" textlink="">
      <xdr:nvSpPr>
        <xdr:cNvPr id="376" name="円/楕円 375"/>
        <xdr:cNvSpPr/>
      </xdr:nvSpPr>
      <xdr:spPr>
        <a:xfrm>
          <a:off x="9588500" y="100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43475</xdr:rowOff>
    </xdr:from>
    <xdr:ext cx="599010" cy="259045"/>
    <xdr:sp macro="" textlink="">
      <xdr:nvSpPr>
        <xdr:cNvPr id="377" name="テキスト ボックス 376"/>
        <xdr:cNvSpPr txBox="1"/>
      </xdr:nvSpPr>
      <xdr:spPr>
        <a:xfrm>
          <a:off x="9339794" y="1015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78906</xdr:rowOff>
    </xdr:from>
    <xdr:to>
      <xdr:col>12</xdr:col>
      <xdr:colOff>561975</xdr:colOff>
      <xdr:row>59</xdr:row>
      <xdr:rowOff>9056</xdr:rowOff>
    </xdr:to>
    <xdr:sp macro="" textlink="">
      <xdr:nvSpPr>
        <xdr:cNvPr id="378" name="円/楕円 377"/>
        <xdr:cNvSpPr/>
      </xdr:nvSpPr>
      <xdr:spPr>
        <a:xfrm>
          <a:off x="8699500" y="100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183</xdr:rowOff>
    </xdr:from>
    <xdr:ext cx="599010" cy="259045"/>
    <xdr:sp macro="" textlink="">
      <xdr:nvSpPr>
        <xdr:cNvPr id="379" name="テキスト ボックス 378"/>
        <xdr:cNvSpPr txBox="1"/>
      </xdr:nvSpPr>
      <xdr:spPr>
        <a:xfrm>
          <a:off x="8450794" y="1011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111703</xdr:rowOff>
    </xdr:from>
    <xdr:to>
      <xdr:col>11</xdr:col>
      <xdr:colOff>358775</xdr:colOff>
      <xdr:row>59</xdr:row>
      <xdr:rowOff>41853</xdr:rowOff>
    </xdr:to>
    <xdr:sp macro="" textlink="">
      <xdr:nvSpPr>
        <xdr:cNvPr id="380" name="円/楕円 379"/>
        <xdr:cNvSpPr/>
      </xdr:nvSpPr>
      <xdr:spPr>
        <a:xfrm>
          <a:off x="7810500" y="100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32980</xdr:rowOff>
    </xdr:from>
    <xdr:ext cx="599010" cy="259045"/>
    <xdr:sp macro="" textlink="">
      <xdr:nvSpPr>
        <xdr:cNvPr id="381" name="テキスト ボックス 380"/>
        <xdr:cNvSpPr txBox="1"/>
      </xdr:nvSpPr>
      <xdr:spPr>
        <a:xfrm>
          <a:off x="7561794" y="1014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92284</xdr:rowOff>
    </xdr:from>
    <xdr:to>
      <xdr:col>10</xdr:col>
      <xdr:colOff>155575</xdr:colOff>
      <xdr:row>59</xdr:row>
      <xdr:rowOff>22434</xdr:rowOff>
    </xdr:to>
    <xdr:sp macro="" textlink="">
      <xdr:nvSpPr>
        <xdr:cNvPr id="382" name="円/楕円 381"/>
        <xdr:cNvSpPr/>
      </xdr:nvSpPr>
      <xdr:spPr>
        <a:xfrm>
          <a:off x="6921500" y="100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13561</xdr:rowOff>
    </xdr:from>
    <xdr:ext cx="599010" cy="259045"/>
    <xdr:sp macro="" textlink="">
      <xdr:nvSpPr>
        <xdr:cNvPr id="383" name="テキスト ボックス 382"/>
        <xdr:cNvSpPr txBox="1"/>
      </xdr:nvSpPr>
      <xdr:spPr>
        <a:xfrm>
          <a:off x="6672794" y="1012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2" name="直線コネクタ 41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5" name="直線コネクタ 414"/>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5" name="円/楕円 42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148510</xdr:rowOff>
    </xdr:from>
    <xdr:to>
      <xdr:col>15</xdr:col>
      <xdr:colOff>180975</xdr:colOff>
      <xdr:row>99</xdr:row>
      <xdr:rowOff>2124</xdr:rowOff>
    </xdr:to>
    <xdr:cxnSp macro="">
      <xdr:nvCxnSpPr>
        <xdr:cNvPr id="459" name="直線コネクタ 458"/>
        <xdr:cNvCxnSpPr/>
      </xdr:nvCxnSpPr>
      <xdr:spPr>
        <a:xfrm flipV="1">
          <a:off x="9639300" y="16950610"/>
          <a:ext cx="8382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130769</xdr:rowOff>
    </xdr:from>
    <xdr:to>
      <xdr:col>14</xdr:col>
      <xdr:colOff>28575</xdr:colOff>
      <xdr:row>99</xdr:row>
      <xdr:rowOff>2124</xdr:rowOff>
    </xdr:to>
    <xdr:cxnSp macro="">
      <xdr:nvCxnSpPr>
        <xdr:cNvPr id="462" name="直線コネクタ 461"/>
        <xdr:cNvCxnSpPr/>
      </xdr:nvCxnSpPr>
      <xdr:spPr>
        <a:xfrm>
          <a:off x="8750300" y="16932869"/>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97710</xdr:rowOff>
    </xdr:from>
    <xdr:to>
      <xdr:col>15</xdr:col>
      <xdr:colOff>231775</xdr:colOff>
      <xdr:row>99</xdr:row>
      <xdr:rowOff>27860</xdr:rowOff>
    </xdr:to>
    <xdr:sp macro="" textlink="">
      <xdr:nvSpPr>
        <xdr:cNvPr id="472" name="円/楕円 471"/>
        <xdr:cNvSpPr/>
      </xdr:nvSpPr>
      <xdr:spPr>
        <a:xfrm>
          <a:off x="10426700" y="168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57087</xdr:rowOff>
    </xdr:from>
    <xdr:ext cx="599010" cy="259045"/>
    <xdr:sp macro="" textlink="">
      <xdr:nvSpPr>
        <xdr:cNvPr id="473" name="普通建設事業費 （ うち更新整備　）該当値テキスト"/>
        <xdr:cNvSpPr txBox="1"/>
      </xdr:nvSpPr>
      <xdr:spPr>
        <a:xfrm>
          <a:off x="10528300" y="1668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122774</xdr:rowOff>
    </xdr:from>
    <xdr:to>
      <xdr:col>14</xdr:col>
      <xdr:colOff>79375</xdr:colOff>
      <xdr:row>99</xdr:row>
      <xdr:rowOff>52924</xdr:rowOff>
    </xdr:to>
    <xdr:sp macro="" textlink="">
      <xdr:nvSpPr>
        <xdr:cNvPr id="474" name="円/楕円 473"/>
        <xdr:cNvSpPr/>
      </xdr:nvSpPr>
      <xdr:spPr>
        <a:xfrm>
          <a:off x="9588500" y="169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44051</xdr:rowOff>
    </xdr:from>
    <xdr:ext cx="599010" cy="259045"/>
    <xdr:sp macro="" textlink="">
      <xdr:nvSpPr>
        <xdr:cNvPr id="475" name="テキスト ボックス 474"/>
        <xdr:cNvSpPr txBox="1"/>
      </xdr:nvSpPr>
      <xdr:spPr>
        <a:xfrm>
          <a:off x="9339794" y="1701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79969</xdr:rowOff>
    </xdr:from>
    <xdr:to>
      <xdr:col>12</xdr:col>
      <xdr:colOff>561975</xdr:colOff>
      <xdr:row>99</xdr:row>
      <xdr:rowOff>10119</xdr:rowOff>
    </xdr:to>
    <xdr:sp macro="" textlink="">
      <xdr:nvSpPr>
        <xdr:cNvPr id="476" name="円/楕円 475"/>
        <xdr:cNvSpPr/>
      </xdr:nvSpPr>
      <xdr:spPr>
        <a:xfrm>
          <a:off x="8699500" y="168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26646</xdr:rowOff>
    </xdr:from>
    <xdr:ext cx="599010" cy="259045"/>
    <xdr:sp macro="" textlink="">
      <xdr:nvSpPr>
        <xdr:cNvPr id="477" name="テキスト ボックス 476"/>
        <xdr:cNvSpPr txBox="1"/>
      </xdr:nvSpPr>
      <xdr:spPr>
        <a:xfrm>
          <a:off x="8450794" y="1665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61816</xdr:rowOff>
    </xdr:from>
    <xdr:to>
      <xdr:col>23</xdr:col>
      <xdr:colOff>517525</xdr:colOff>
      <xdr:row>39</xdr:row>
      <xdr:rowOff>985</xdr:rowOff>
    </xdr:to>
    <xdr:cxnSp macro="">
      <xdr:nvCxnSpPr>
        <xdr:cNvPr id="506" name="直線コネクタ 505"/>
        <xdr:cNvCxnSpPr/>
      </xdr:nvCxnSpPr>
      <xdr:spPr>
        <a:xfrm flipV="1">
          <a:off x="15481300" y="6576916"/>
          <a:ext cx="838200" cy="1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146181</xdr:rowOff>
    </xdr:from>
    <xdr:to>
      <xdr:col>22</xdr:col>
      <xdr:colOff>365125</xdr:colOff>
      <xdr:row>39</xdr:row>
      <xdr:rowOff>985</xdr:rowOff>
    </xdr:to>
    <xdr:cxnSp macro="">
      <xdr:nvCxnSpPr>
        <xdr:cNvPr id="509" name="直線コネクタ 508"/>
        <xdr:cNvCxnSpPr/>
      </xdr:nvCxnSpPr>
      <xdr:spPr>
        <a:xfrm>
          <a:off x="14592300" y="6661281"/>
          <a:ext cx="889000" cy="2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146181</xdr:rowOff>
    </xdr:from>
    <xdr:to>
      <xdr:col>21</xdr:col>
      <xdr:colOff>161925</xdr:colOff>
      <xdr:row>39</xdr:row>
      <xdr:rowOff>42077</xdr:rowOff>
    </xdr:to>
    <xdr:cxnSp macro="">
      <xdr:nvCxnSpPr>
        <xdr:cNvPr id="512" name="直線コネクタ 511"/>
        <xdr:cNvCxnSpPr/>
      </xdr:nvCxnSpPr>
      <xdr:spPr>
        <a:xfrm flipV="1">
          <a:off x="13703300" y="6661281"/>
          <a:ext cx="889000" cy="6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42077</xdr:rowOff>
    </xdr:from>
    <xdr:to>
      <xdr:col>19</xdr:col>
      <xdr:colOff>644525</xdr:colOff>
      <xdr:row>39</xdr:row>
      <xdr:rowOff>44305</xdr:rowOff>
    </xdr:to>
    <xdr:cxnSp macro="">
      <xdr:nvCxnSpPr>
        <xdr:cNvPr id="515" name="直線コネクタ 514"/>
        <xdr:cNvCxnSpPr/>
      </xdr:nvCxnSpPr>
      <xdr:spPr>
        <a:xfrm flipV="1">
          <a:off x="12814300" y="6728627"/>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11016</xdr:rowOff>
    </xdr:from>
    <xdr:to>
      <xdr:col>23</xdr:col>
      <xdr:colOff>568325</xdr:colOff>
      <xdr:row>38</xdr:row>
      <xdr:rowOff>112616</xdr:rowOff>
    </xdr:to>
    <xdr:sp macro="" textlink="">
      <xdr:nvSpPr>
        <xdr:cNvPr id="525" name="円/楕円 524"/>
        <xdr:cNvSpPr/>
      </xdr:nvSpPr>
      <xdr:spPr>
        <a:xfrm>
          <a:off x="16268700" y="65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33893</xdr:rowOff>
    </xdr:from>
    <xdr:ext cx="534377" cy="259045"/>
    <xdr:sp macro="" textlink="">
      <xdr:nvSpPr>
        <xdr:cNvPr id="526" name="災害復旧事業費該当値テキスト"/>
        <xdr:cNvSpPr txBox="1"/>
      </xdr:nvSpPr>
      <xdr:spPr>
        <a:xfrm>
          <a:off x="16370300" y="63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121635</xdr:rowOff>
    </xdr:from>
    <xdr:to>
      <xdr:col>22</xdr:col>
      <xdr:colOff>415925</xdr:colOff>
      <xdr:row>39</xdr:row>
      <xdr:rowOff>51785</xdr:rowOff>
    </xdr:to>
    <xdr:sp macro="" textlink="">
      <xdr:nvSpPr>
        <xdr:cNvPr id="527" name="円/楕円 526"/>
        <xdr:cNvSpPr/>
      </xdr:nvSpPr>
      <xdr:spPr>
        <a:xfrm>
          <a:off x="15430500" y="66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42912</xdr:rowOff>
    </xdr:from>
    <xdr:ext cx="534377" cy="259045"/>
    <xdr:sp macro="" textlink="">
      <xdr:nvSpPr>
        <xdr:cNvPr id="528" name="テキスト ボックス 527"/>
        <xdr:cNvSpPr txBox="1"/>
      </xdr:nvSpPr>
      <xdr:spPr>
        <a:xfrm>
          <a:off x="15214111" y="67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95381</xdr:rowOff>
    </xdr:from>
    <xdr:to>
      <xdr:col>21</xdr:col>
      <xdr:colOff>212725</xdr:colOff>
      <xdr:row>39</xdr:row>
      <xdr:rowOff>25531</xdr:rowOff>
    </xdr:to>
    <xdr:sp macro="" textlink="">
      <xdr:nvSpPr>
        <xdr:cNvPr id="529" name="円/楕円 528"/>
        <xdr:cNvSpPr/>
      </xdr:nvSpPr>
      <xdr:spPr>
        <a:xfrm>
          <a:off x="14541500" y="66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42058</xdr:rowOff>
    </xdr:from>
    <xdr:ext cx="534377" cy="259045"/>
    <xdr:sp macro="" textlink="">
      <xdr:nvSpPr>
        <xdr:cNvPr id="530" name="テキスト ボックス 529"/>
        <xdr:cNvSpPr txBox="1"/>
      </xdr:nvSpPr>
      <xdr:spPr>
        <a:xfrm>
          <a:off x="14325111" y="63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162727</xdr:rowOff>
    </xdr:from>
    <xdr:to>
      <xdr:col>20</xdr:col>
      <xdr:colOff>9525</xdr:colOff>
      <xdr:row>39</xdr:row>
      <xdr:rowOff>92877</xdr:rowOff>
    </xdr:to>
    <xdr:sp macro="" textlink="">
      <xdr:nvSpPr>
        <xdr:cNvPr id="531" name="円/楕円 530"/>
        <xdr:cNvSpPr/>
      </xdr:nvSpPr>
      <xdr:spPr>
        <a:xfrm>
          <a:off x="13652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84004</xdr:rowOff>
    </xdr:from>
    <xdr:ext cx="378565" cy="259045"/>
    <xdr:sp macro="" textlink="">
      <xdr:nvSpPr>
        <xdr:cNvPr id="532" name="テキスト ボックス 531"/>
        <xdr:cNvSpPr txBox="1"/>
      </xdr:nvSpPr>
      <xdr:spPr>
        <a:xfrm>
          <a:off x="13514017" y="677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164955</xdr:rowOff>
    </xdr:from>
    <xdr:to>
      <xdr:col>18</xdr:col>
      <xdr:colOff>492125</xdr:colOff>
      <xdr:row>39</xdr:row>
      <xdr:rowOff>95105</xdr:rowOff>
    </xdr:to>
    <xdr:sp macro="" textlink="">
      <xdr:nvSpPr>
        <xdr:cNvPr id="533" name="円/楕円 532"/>
        <xdr:cNvSpPr/>
      </xdr:nvSpPr>
      <xdr:spPr>
        <a:xfrm>
          <a:off x="12763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86232</xdr:rowOff>
    </xdr:from>
    <xdr:ext cx="313932" cy="259045"/>
    <xdr:sp macro="" textlink="">
      <xdr:nvSpPr>
        <xdr:cNvPr id="534" name="テキスト ボックス 533"/>
        <xdr:cNvSpPr txBox="1"/>
      </xdr:nvSpPr>
      <xdr:spPr>
        <a:xfrm>
          <a:off x="12657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80212</xdr:rowOff>
    </xdr:from>
    <xdr:to>
      <xdr:col>23</xdr:col>
      <xdr:colOff>517525</xdr:colOff>
      <xdr:row>78</xdr:row>
      <xdr:rowOff>86621</xdr:rowOff>
    </xdr:to>
    <xdr:cxnSp macro="">
      <xdr:nvCxnSpPr>
        <xdr:cNvPr id="618" name="直線コネクタ 617"/>
        <xdr:cNvCxnSpPr/>
      </xdr:nvCxnSpPr>
      <xdr:spPr>
        <a:xfrm flipV="1">
          <a:off x="15481300" y="13453312"/>
          <a:ext cx="8382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34954</xdr:rowOff>
    </xdr:from>
    <xdr:to>
      <xdr:col>22</xdr:col>
      <xdr:colOff>365125</xdr:colOff>
      <xdr:row>78</xdr:row>
      <xdr:rowOff>86621</xdr:rowOff>
    </xdr:to>
    <xdr:cxnSp macro="">
      <xdr:nvCxnSpPr>
        <xdr:cNvPr id="621" name="直線コネクタ 620"/>
        <xdr:cNvCxnSpPr/>
      </xdr:nvCxnSpPr>
      <xdr:spPr>
        <a:xfrm>
          <a:off x="14592300" y="13408054"/>
          <a:ext cx="889000" cy="5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34954</xdr:rowOff>
    </xdr:from>
    <xdr:to>
      <xdr:col>21</xdr:col>
      <xdr:colOff>161925</xdr:colOff>
      <xdr:row>78</xdr:row>
      <xdr:rowOff>36033</xdr:rowOff>
    </xdr:to>
    <xdr:cxnSp macro="">
      <xdr:nvCxnSpPr>
        <xdr:cNvPr id="624" name="直線コネクタ 623"/>
        <xdr:cNvCxnSpPr/>
      </xdr:nvCxnSpPr>
      <xdr:spPr>
        <a:xfrm flipV="1">
          <a:off x="13703300" y="1340805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30907</xdr:rowOff>
    </xdr:from>
    <xdr:to>
      <xdr:col>19</xdr:col>
      <xdr:colOff>644525</xdr:colOff>
      <xdr:row>78</xdr:row>
      <xdr:rowOff>36033</xdr:rowOff>
    </xdr:to>
    <xdr:cxnSp macro="">
      <xdr:nvCxnSpPr>
        <xdr:cNvPr id="627" name="直線コネクタ 626"/>
        <xdr:cNvCxnSpPr/>
      </xdr:nvCxnSpPr>
      <xdr:spPr>
        <a:xfrm>
          <a:off x="12814300" y="13404007"/>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29412</xdr:rowOff>
    </xdr:from>
    <xdr:to>
      <xdr:col>23</xdr:col>
      <xdr:colOff>568325</xdr:colOff>
      <xdr:row>78</xdr:row>
      <xdr:rowOff>131012</xdr:rowOff>
    </xdr:to>
    <xdr:sp macro="" textlink="">
      <xdr:nvSpPr>
        <xdr:cNvPr id="637" name="円/楕円 636"/>
        <xdr:cNvSpPr/>
      </xdr:nvSpPr>
      <xdr:spPr>
        <a:xfrm>
          <a:off x="16268700" y="13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7839</xdr:rowOff>
    </xdr:from>
    <xdr:ext cx="599010" cy="259045"/>
    <xdr:sp macro="" textlink="">
      <xdr:nvSpPr>
        <xdr:cNvPr id="638" name="公債費該当値テキスト"/>
        <xdr:cNvSpPr txBox="1"/>
      </xdr:nvSpPr>
      <xdr:spPr>
        <a:xfrm>
          <a:off x="16370300" y="1338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35821</xdr:rowOff>
    </xdr:from>
    <xdr:to>
      <xdr:col>22</xdr:col>
      <xdr:colOff>415925</xdr:colOff>
      <xdr:row>78</xdr:row>
      <xdr:rowOff>137421</xdr:rowOff>
    </xdr:to>
    <xdr:sp macro="" textlink="">
      <xdr:nvSpPr>
        <xdr:cNvPr id="639" name="円/楕円 638"/>
        <xdr:cNvSpPr/>
      </xdr:nvSpPr>
      <xdr:spPr>
        <a:xfrm>
          <a:off x="15430500" y="134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128548</xdr:rowOff>
    </xdr:from>
    <xdr:ext cx="599010" cy="259045"/>
    <xdr:sp macro="" textlink="">
      <xdr:nvSpPr>
        <xdr:cNvPr id="640" name="テキスト ボックス 639"/>
        <xdr:cNvSpPr txBox="1"/>
      </xdr:nvSpPr>
      <xdr:spPr>
        <a:xfrm>
          <a:off x="15181794" y="1350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155604</xdr:rowOff>
    </xdr:from>
    <xdr:to>
      <xdr:col>21</xdr:col>
      <xdr:colOff>212725</xdr:colOff>
      <xdr:row>78</xdr:row>
      <xdr:rowOff>85754</xdr:rowOff>
    </xdr:to>
    <xdr:sp macro="" textlink="">
      <xdr:nvSpPr>
        <xdr:cNvPr id="641" name="円/楕円 640"/>
        <xdr:cNvSpPr/>
      </xdr:nvSpPr>
      <xdr:spPr>
        <a:xfrm>
          <a:off x="14541500" y="133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76881</xdr:rowOff>
    </xdr:from>
    <xdr:ext cx="599010" cy="259045"/>
    <xdr:sp macro="" textlink="">
      <xdr:nvSpPr>
        <xdr:cNvPr id="642" name="テキスト ボックス 641"/>
        <xdr:cNvSpPr txBox="1"/>
      </xdr:nvSpPr>
      <xdr:spPr>
        <a:xfrm>
          <a:off x="14292794" y="1344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156683</xdr:rowOff>
    </xdr:from>
    <xdr:to>
      <xdr:col>20</xdr:col>
      <xdr:colOff>9525</xdr:colOff>
      <xdr:row>78</xdr:row>
      <xdr:rowOff>86833</xdr:rowOff>
    </xdr:to>
    <xdr:sp macro="" textlink="">
      <xdr:nvSpPr>
        <xdr:cNvPr id="643" name="円/楕円 642"/>
        <xdr:cNvSpPr/>
      </xdr:nvSpPr>
      <xdr:spPr>
        <a:xfrm>
          <a:off x="13652500" y="133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77960</xdr:rowOff>
    </xdr:from>
    <xdr:ext cx="599010" cy="259045"/>
    <xdr:sp macro="" textlink="">
      <xdr:nvSpPr>
        <xdr:cNvPr id="644" name="テキスト ボックス 643"/>
        <xdr:cNvSpPr txBox="1"/>
      </xdr:nvSpPr>
      <xdr:spPr>
        <a:xfrm>
          <a:off x="13403794" y="1345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151557</xdr:rowOff>
    </xdr:from>
    <xdr:to>
      <xdr:col>18</xdr:col>
      <xdr:colOff>492125</xdr:colOff>
      <xdr:row>78</xdr:row>
      <xdr:rowOff>81707</xdr:rowOff>
    </xdr:to>
    <xdr:sp macro="" textlink="">
      <xdr:nvSpPr>
        <xdr:cNvPr id="645" name="円/楕円 644"/>
        <xdr:cNvSpPr/>
      </xdr:nvSpPr>
      <xdr:spPr>
        <a:xfrm>
          <a:off x="12763500" y="133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72834</xdr:rowOff>
    </xdr:from>
    <xdr:ext cx="599010" cy="259045"/>
    <xdr:sp macro="" textlink="">
      <xdr:nvSpPr>
        <xdr:cNvPr id="646" name="テキスト ボックス 645"/>
        <xdr:cNvSpPr txBox="1"/>
      </xdr:nvSpPr>
      <xdr:spPr>
        <a:xfrm>
          <a:off x="12514794" y="1344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61573</xdr:rowOff>
    </xdr:from>
    <xdr:to>
      <xdr:col>23</xdr:col>
      <xdr:colOff>517525</xdr:colOff>
      <xdr:row>98</xdr:row>
      <xdr:rowOff>128042</xdr:rowOff>
    </xdr:to>
    <xdr:cxnSp macro="">
      <xdr:nvCxnSpPr>
        <xdr:cNvPr id="673" name="直線コネクタ 672"/>
        <xdr:cNvCxnSpPr/>
      </xdr:nvCxnSpPr>
      <xdr:spPr>
        <a:xfrm>
          <a:off x="15481300" y="16863673"/>
          <a:ext cx="838200" cy="6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61573</xdr:rowOff>
    </xdr:from>
    <xdr:to>
      <xdr:col>22</xdr:col>
      <xdr:colOff>365125</xdr:colOff>
      <xdr:row>98</xdr:row>
      <xdr:rowOff>128147</xdr:rowOff>
    </xdr:to>
    <xdr:cxnSp macro="">
      <xdr:nvCxnSpPr>
        <xdr:cNvPr id="676" name="直線コネクタ 675"/>
        <xdr:cNvCxnSpPr/>
      </xdr:nvCxnSpPr>
      <xdr:spPr>
        <a:xfrm flipV="1">
          <a:off x="14592300" y="16863673"/>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128147</xdr:rowOff>
    </xdr:from>
    <xdr:to>
      <xdr:col>21</xdr:col>
      <xdr:colOff>161925</xdr:colOff>
      <xdr:row>98</xdr:row>
      <xdr:rowOff>138995</xdr:rowOff>
    </xdr:to>
    <xdr:cxnSp macro="">
      <xdr:nvCxnSpPr>
        <xdr:cNvPr id="679" name="直線コネクタ 678"/>
        <xdr:cNvCxnSpPr/>
      </xdr:nvCxnSpPr>
      <xdr:spPr>
        <a:xfrm flipV="1">
          <a:off x="13703300" y="16930247"/>
          <a:ext cx="8890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110339</xdr:rowOff>
    </xdr:from>
    <xdr:to>
      <xdr:col>19</xdr:col>
      <xdr:colOff>644525</xdr:colOff>
      <xdr:row>98</xdr:row>
      <xdr:rowOff>138995</xdr:rowOff>
    </xdr:to>
    <xdr:cxnSp macro="">
      <xdr:nvCxnSpPr>
        <xdr:cNvPr id="682" name="直線コネクタ 681"/>
        <xdr:cNvCxnSpPr/>
      </xdr:nvCxnSpPr>
      <xdr:spPr>
        <a:xfrm>
          <a:off x="12814300" y="16912439"/>
          <a:ext cx="889000" cy="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77242</xdr:rowOff>
    </xdr:from>
    <xdr:to>
      <xdr:col>23</xdr:col>
      <xdr:colOff>568325</xdr:colOff>
      <xdr:row>99</xdr:row>
      <xdr:rowOff>7392</xdr:rowOff>
    </xdr:to>
    <xdr:sp macro="" textlink="">
      <xdr:nvSpPr>
        <xdr:cNvPr id="692" name="円/楕円 691"/>
        <xdr:cNvSpPr/>
      </xdr:nvSpPr>
      <xdr:spPr>
        <a:xfrm>
          <a:off x="16268700" y="168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10773</xdr:rowOff>
    </xdr:from>
    <xdr:to>
      <xdr:col>22</xdr:col>
      <xdr:colOff>415925</xdr:colOff>
      <xdr:row>98</xdr:row>
      <xdr:rowOff>112373</xdr:rowOff>
    </xdr:to>
    <xdr:sp macro="" textlink="">
      <xdr:nvSpPr>
        <xdr:cNvPr id="694" name="円/楕円 693"/>
        <xdr:cNvSpPr/>
      </xdr:nvSpPr>
      <xdr:spPr>
        <a:xfrm>
          <a:off x="15430500" y="1681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128900</xdr:rowOff>
    </xdr:from>
    <xdr:ext cx="534377" cy="259045"/>
    <xdr:sp macro="" textlink="">
      <xdr:nvSpPr>
        <xdr:cNvPr id="695" name="テキスト ボックス 694"/>
        <xdr:cNvSpPr txBox="1"/>
      </xdr:nvSpPr>
      <xdr:spPr>
        <a:xfrm>
          <a:off x="15214111" y="165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77347</xdr:rowOff>
    </xdr:from>
    <xdr:to>
      <xdr:col>21</xdr:col>
      <xdr:colOff>212725</xdr:colOff>
      <xdr:row>99</xdr:row>
      <xdr:rowOff>7497</xdr:rowOff>
    </xdr:to>
    <xdr:sp macro="" textlink="">
      <xdr:nvSpPr>
        <xdr:cNvPr id="696" name="円/楕円 695"/>
        <xdr:cNvSpPr/>
      </xdr:nvSpPr>
      <xdr:spPr>
        <a:xfrm>
          <a:off x="14541500" y="168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170074</xdr:rowOff>
    </xdr:from>
    <xdr:ext cx="534377" cy="259045"/>
    <xdr:sp macro="" textlink="">
      <xdr:nvSpPr>
        <xdr:cNvPr id="697" name="テキスト ボックス 696"/>
        <xdr:cNvSpPr txBox="1"/>
      </xdr:nvSpPr>
      <xdr:spPr>
        <a:xfrm>
          <a:off x="14325111" y="169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88195</xdr:rowOff>
    </xdr:from>
    <xdr:to>
      <xdr:col>20</xdr:col>
      <xdr:colOff>9525</xdr:colOff>
      <xdr:row>99</xdr:row>
      <xdr:rowOff>18345</xdr:rowOff>
    </xdr:to>
    <xdr:sp macro="" textlink="">
      <xdr:nvSpPr>
        <xdr:cNvPr id="698" name="円/楕円 697"/>
        <xdr:cNvSpPr/>
      </xdr:nvSpPr>
      <xdr:spPr>
        <a:xfrm>
          <a:off x="13652500" y="168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9472</xdr:rowOff>
    </xdr:from>
    <xdr:ext cx="378565" cy="259045"/>
    <xdr:sp macro="" textlink="">
      <xdr:nvSpPr>
        <xdr:cNvPr id="699" name="テキスト ボックス 698"/>
        <xdr:cNvSpPr txBox="1"/>
      </xdr:nvSpPr>
      <xdr:spPr>
        <a:xfrm>
          <a:off x="13514017" y="1698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59539</xdr:rowOff>
    </xdr:from>
    <xdr:to>
      <xdr:col>18</xdr:col>
      <xdr:colOff>492125</xdr:colOff>
      <xdr:row>98</xdr:row>
      <xdr:rowOff>161139</xdr:rowOff>
    </xdr:to>
    <xdr:sp macro="" textlink="">
      <xdr:nvSpPr>
        <xdr:cNvPr id="700" name="円/楕円 699"/>
        <xdr:cNvSpPr/>
      </xdr:nvSpPr>
      <xdr:spPr>
        <a:xfrm>
          <a:off x="12763500" y="168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152266</xdr:rowOff>
    </xdr:from>
    <xdr:ext cx="534377" cy="259045"/>
    <xdr:sp macro="" textlink="">
      <xdr:nvSpPr>
        <xdr:cNvPr id="701" name="テキスト ボックス 700"/>
        <xdr:cNvSpPr txBox="1"/>
      </xdr:nvSpPr>
      <xdr:spPr>
        <a:xfrm>
          <a:off x="12547111" y="169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30200</xdr:rowOff>
    </xdr:from>
    <xdr:to>
      <xdr:col>32</xdr:col>
      <xdr:colOff>187325</xdr:colOff>
      <xdr:row>39</xdr:row>
      <xdr:rowOff>37364</xdr:rowOff>
    </xdr:to>
    <xdr:cxnSp macro="">
      <xdr:nvCxnSpPr>
        <xdr:cNvPr id="730" name="直線コネクタ 729"/>
        <xdr:cNvCxnSpPr/>
      </xdr:nvCxnSpPr>
      <xdr:spPr>
        <a:xfrm>
          <a:off x="21323300" y="6716750"/>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22695</xdr:rowOff>
    </xdr:from>
    <xdr:to>
      <xdr:col>31</xdr:col>
      <xdr:colOff>34925</xdr:colOff>
      <xdr:row>39</xdr:row>
      <xdr:rowOff>30200</xdr:rowOff>
    </xdr:to>
    <xdr:cxnSp macro="">
      <xdr:nvCxnSpPr>
        <xdr:cNvPr id="733" name="直線コネクタ 732"/>
        <xdr:cNvCxnSpPr/>
      </xdr:nvCxnSpPr>
      <xdr:spPr>
        <a:xfrm>
          <a:off x="20434300" y="6709245"/>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22237</xdr:rowOff>
    </xdr:from>
    <xdr:to>
      <xdr:col>29</xdr:col>
      <xdr:colOff>517525</xdr:colOff>
      <xdr:row>39</xdr:row>
      <xdr:rowOff>22695</xdr:rowOff>
    </xdr:to>
    <xdr:cxnSp macro="">
      <xdr:nvCxnSpPr>
        <xdr:cNvPr id="736" name="直線コネクタ 735"/>
        <xdr:cNvCxnSpPr/>
      </xdr:nvCxnSpPr>
      <xdr:spPr>
        <a:xfrm>
          <a:off x="19545300" y="67087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19876</xdr:rowOff>
    </xdr:from>
    <xdr:to>
      <xdr:col>28</xdr:col>
      <xdr:colOff>314325</xdr:colOff>
      <xdr:row>39</xdr:row>
      <xdr:rowOff>22237</xdr:rowOff>
    </xdr:to>
    <xdr:cxnSp macro="">
      <xdr:nvCxnSpPr>
        <xdr:cNvPr id="739" name="直線コネクタ 738"/>
        <xdr:cNvCxnSpPr/>
      </xdr:nvCxnSpPr>
      <xdr:spPr>
        <a:xfrm>
          <a:off x="18656300" y="6706426"/>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158014</xdr:rowOff>
    </xdr:from>
    <xdr:to>
      <xdr:col>32</xdr:col>
      <xdr:colOff>238125</xdr:colOff>
      <xdr:row>39</xdr:row>
      <xdr:rowOff>88164</xdr:rowOff>
    </xdr:to>
    <xdr:sp macro="" textlink="">
      <xdr:nvSpPr>
        <xdr:cNvPr id="749" name="円/楕円 748"/>
        <xdr:cNvSpPr/>
      </xdr:nvSpPr>
      <xdr:spPr>
        <a:xfrm>
          <a:off x="221107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79139</xdr:rowOff>
    </xdr:from>
    <xdr:ext cx="378565" cy="259045"/>
    <xdr:sp macro="" textlink="">
      <xdr:nvSpPr>
        <xdr:cNvPr id="750" name="投資及び出資金該当値テキスト"/>
        <xdr:cNvSpPr txBox="1"/>
      </xdr:nvSpPr>
      <xdr:spPr>
        <a:xfrm>
          <a:off x="22212300" y="659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150850</xdr:rowOff>
    </xdr:from>
    <xdr:to>
      <xdr:col>31</xdr:col>
      <xdr:colOff>85725</xdr:colOff>
      <xdr:row>39</xdr:row>
      <xdr:rowOff>81000</xdr:rowOff>
    </xdr:to>
    <xdr:sp macro="" textlink="">
      <xdr:nvSpPr>
        <xdr:cNvPr id="751" name="円/楕円 750"/>
        <xdr:cNvSpPr/>
      </xdr:nvSpPr>
      <xdr:spPr>
        <a:xfrm>
          <a:off x="21272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72127</xdr:rowOff>
    </xdr:from>
    <xdr:ext cx="378565" cy="259045"/>
    <xdr:sp macro="" textlink="">
      <xdr:nvSpPr>
        <xdr:cNvPr id="752" name="テキスト ボックス 751"/>
        <xdr:cNvSpPr txBox="1"/>
      </xdr:nvSpPr>
      <xdr:spPr>
        <a:xfrm>
          <a:off x="21134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143345</xdr:rowOff>
    </xdr:from>
    <xdr:to>
      <xdr:col>29</xdr:col>
      <xdr:colOff>568325</xdr:colOff>
      <xdr:row>39</xdr:row>
      <xdr:rowOff>73495</xdr:rowOff>
    </xdr:to>
    <xdr:sp macro="" textlink="">
      <xdr:nvSpPr>
        <xdr:cNvPr id="753" name="円/楕円 752"/>
        <xdr:cNvSpPr/>
      </xdr:nvSpPr>
      <xdr:spPr>
        <a:xfrm>
          <a:off x="20383500" y="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64622</xdr:rowOff>
    </xdr:from>
    <xdr:ext cx="378565" cy="259045"/>
    <xdr:sp macro="" textlink="">
      <xdr:nvSpPr>
        <xdr:cNvPr id="754" name="テキスト ボックス 753"/>
        <xdr:cNvSpPr txBox="1"/>
      </xdr:nvSpPr>
      <xdr:spPr>
        <a:xfrm>
          <a:off x="20245017" y="675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142887</xdr:rowOff>
    </xdr:from>
    <xdr:to>
      <xdr:col>28</xdr:col>
      <xdr:colOff>365125</xdr:colOff>
      <xdr:row>39</xdr:row>
      <xdr:rowOff>73037</xdr:rowOff>
    </xdr:to>
    <xdr:sp macro="" textlink="">
      <xdr:nvSpPr>
        <xdr:cNvPr id="755" name="円/楕円 754"/>
        <xdr:cNvSpPr/>
      </xdr:nvSpPr>
      <xdr:spPr>
        <a:xfrm>
          <a:off x="19494500" y="66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64164</xdr:rowOff>
    </xdr:from>
    <xdr:ext cx="378565" cy="259045"/>
    <xdr:sp macro="" textlink="">
      <xdr:nvSpPr>
        <xdr:cNvPr id="756" name="テキスト ボックス 755"/>
        <xdr:cNvSpPr txBox="1"/>
      </xdr:nvSpPr>
      <xdr:spPr>
        <a:xfrm>
          <a:off x="19356017" y="6750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140526</xdr:rowOff>
    </xdr:from>
    <xdr:to>
      <xdr:col>27</xdr:col>
      <xdr:colOff>161925</xdr:colOff>
      <xdr:row>39</xdr:row>
      <xdr:rowOff>70676</xdr:rowOff>
    </xdr:to>
    <xdr:sp macro="" textlink="">
      <xdr:nvSpPr>
        <xdr:cNvPr id="757" name="円/楕円 756"/>
        <xdr:cNvSpPr/>
      </xdr:nvSpPr>
      <xdr:spPr>
        <a:xfrm>
          <a:off x="18605500" y="66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61803</xdr:rowOff>
    </xdr:from>
    <xdr:ext cx="378565" cy="259045"/>
    <xdr:sp macro="" textlink="">
      <xdr:nvSpPr>
        <xdr:cNvPr id="758" name="テキスト ボックス 757"/>
        <xdr:cNvSpPr txBox="1"/>
      </xdr:nvSpPr>
      <xdr:spPr>
        <a:xfrm>
          <a:off x="18467017" y="674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141415</xdr:rowOff>
    </xdr:from>
    <xdr:to>
      <xdr:col>32</xdr:col>
      <xdr:colOff>187325</xdr:colOff>
      <xdr:row>57</xdr:row>
      <xdr:rowOff>145598</xdr:rowOff>
    </xdr:to>
    <xdr:cxnSp macro="">
      <xdr:nvCxnSpPr>
        <xdr:cNvPr id="785" name="直線コネクタ 784"/>
        <xdr:cNvCxnSpPr/>
      </xdr:nvCxnSpPr>
      <xdr:spPr>
        <a:xfrm flipV="1">
          <a:off x="21323300" y="9914065"/>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145598</xdr:rowOff>
    </xdr:from>
    <xdr:to>
      <xdr:col>31</xdr:col>
      <xdr:colOff>34925</xdr:colOff>
      <xdr:row>57</xdr:row>
      <xdr:rowOff>149233</xdr:rowOff>
    </xdr:to>
    <xdr:cxnSp macro="">
      <xdr:nvCxnSpPr>
        <xdr:cNvPr id="788" name="直線コネクタ 787"/>
        <xdr:cNvCxnSpPr/>
      </xdr:nvCxnSpPr>
      <xdr:spPr>
        <a:xfrm flipV="1">
          <a:off x="20434300" y="9918248"/>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149233</xdr:rowOff>
    </xdr:from>
    <xdr:to>
      <xdr:col>29</xdr:col>
      <xdr:colOff>517525</xdr:colOff>
      <xdr:row>57</xdr:row>
      <xdr:rowOff>154330</xdr:rowOff>
    </xdr:to>
    <xdr:cxnSp macro="">
      <xdr:nvCxnSpPr>
        <xdr:cNvPr id="791" name="直線コネクタ 790"/>
        <xdr:cNvCxnSpPr/>
      </xdr:nvCxnSpPr>
      <xdr:spPr>
        <a:xfrm flipV="1">
          <a:off x="19545300" y="9921883"/>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150056</xdr:rowOff>
    </xdr:from>
    <xdr:to>
      <xdr:col>28</xdr:col>
      <xdr:colOff>314325</xdr:colOff>
      <xdr:row>57</xdr:row>
      <xdr:rowOff>154330</xdr:rowOff>
    </xdr:to>
    <xdr:cxnSp macro="">
      <xdr:nvCxnSpPr>
        <xdr:cNvPr id="794" name="直線コネクタ 793"/>
        <xdr:cNvCxnSpPr/>
      </xdr:nvCxnSpPr>
      <xdr:spPr>
        <a:xfrm>
          <a:off x="18656300" y="9922706"/>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90615</xdr:rowOff>
    </xdr:from>
    <xdr:to>
      <xdr:col>32</xdr:col>
      <xdr:colOff>238125</xdr:colOff>
      <xdr:row>58</xdr:row>
      <xdr:rowOff>20765</xdr:rowOff>
    </xdr:to>
    <xdr:sp macro="" textlink="">
      <xdr:nvSpPr>
        <xdr:cNvPr id="804" name="円/楕円 803"/>
        <xdr:cNvSpPr/>
      </xdr:nvSpPr>
      <xdr:spPr>
        <a:xfrm>
          <a:off x="22110700" y="98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69042</xdr:rowOff>
    </xdr:from>
    <xdr:ext cx="469744" cy="259045"/>
    <xdr:sp macro="" textlink="">
      <xdr:nvSpPr>
        <xdr:cNvPr id="805" name="貸付金該当値テキスト"/>
        <xdr:cNvSpPr txBox="1"/>
      </xdr:nvSpPr>
      <xdr:spPr>
        <a:xfrm>
          <a:off x="22212300" y="98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94798</xdr:rowOff>
    </xdr:from>
    <xdr:to>
      <xdr:col>31</xdr:col>
      <xdr:colOff>85725</xdr:colOff>
      <xdr:row>58</xdr:row>
      <xdr:rowOff>24948</xdr:rowOff>
    </xdr:to>
    <xdr:sp macro="" textlink="">
      <xdr:nvSpPr>
        <xdr:cNvPr id="806" name="円/楕円 805"/>
        <xdr:cNvSpPr/>
      </xdr:nvSpPr>
      <xdr:spPr>
        <a:xfrm>
          <a:off x="21272500" y="98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16075</xdr:rowOff>
    </xdr:from>
    <xdr:ext cx="469744" cy="259045"/>
    <xdr:sp macro="" textlink="">
      <xdr:nvSpPr>
        <xdr:cNvPr id="807" name="テキスト ボックス 806"/>
        <xdr:cNvSpPr txBox="1"/>
      </xdr:nvSpPr>
      <xdr:spPr>
        <a:xfrm>
          <a:off x="21088427" y="996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98433</xdr:rowOff>
    </xdr:from>
    <xdr:to>
      <xdr:col>29</xdr:col>
      <xdr:colOff>568325</xdr:colOff>
      <xdr:row>58</xdr:row>
      <xdr:rowOff>28583</xdr:rowOff>
    </xdr:to>
    <xdr:sp macro="" textlink="">
      <xdr:nvSpPr>
        <xdr:cNvPr id="808" name="円/楕円 807"/>
        <xdr:cNvSpPr/>
      </xdr:nvSpPr>
      <xdr:spPr>
        <a:xfrm>
          <a:off x="20383500" y="98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19710</xdr:rowOff>
    </xdr:from>
    <xdr:ext cx="469744" cy="259045"/>
    <xdr:sp macro="" textlink="">
      <xdr:nvSpPr>
        <xdr:cNvPr id="809" name="テキスト ボックス 808"/>
        <xdr:cNvSpPr txBox="1"/>
      </xdr:nvSpPr>
      <xdr:spPr>
        <a:xfrm>
          <a:off x="20199427" y="99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103530</xdr:rowOff>
    </xdr:from>
    <xdr:to>
      <xdr:col>28</xdr:col>
      <xdr:colOff>365125</xdr:colOff>
      <xdr:row>58</xdr:row>
      <xdr:rowOff>33680</xdr:rowOff>
    </xdr:to>
    <xdr:sp macro="" textlink="">
      <xdr:nvSpPr>
        <xdr:cNvPr id="810" name="円/楕円 809"/>
        <xdr:cNvSpPr/>
      </xdr:nvSpPr>
      <xdr:spPr>
        <a:xfrm>
          <a:off x="19494500" y="98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24807</xdr:rowOff>
    </xdr:from>
    <xdr:ext cx="469744" cy="259045"/>
    <xdr:sp macro="" textlink="">
      <xdr:nvSpPr>
        <xdr:cNvPr id="811" name="テキスト ボックス 810"/>
        <xdr:cNvSpPr txBox="1"/>
      </xdr:nvSpPr>
      <xdr:spPr>
        <a:xfrm>
          <a:off x="19310427" y="99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99256</xdr:rowOff>
    </xdr:from>
    <xdr:to>
      <xdr:col>27</xdr:col>
      <xdr:colOff>161925</xdr:colOff>
      <xdr:row>58</xdr:row>
      <xdr:rowOff>29406</xdr:rowOff>
    </xdr:to>
    <xdr:sp macro="" textlink="">
      <xdr:nvSpPr>
        <xdr:cNvPr id="812" name="円/楕円 811"/>
        <xdr:cNvSpPr/>
      </xdr:nvSpPr>
      <xdr:spPr>
        <a:xfrm>
          <a:off x="18605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20533</xdr:rowOff>
    </xdr:from>
    <xdr:ext cx="469744" cy="259045"/>
    <xdr:sp macro="" textlink="">
      <xdr:nvSpPr>
        <xdr:cNvPr id="813" name="テキスト ボックス 812"/>
        <xdr:cNvSpPr txBox="1"/>
      </xdr:nvSpPr>
      <xdr:spPr>
        <a:xfrm>
          <a:off x="18421427" y="99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103170</xdr:rowOff>
    </xdr:from>
    <xdr:to>
      <xdr:col>32</xdr:col>
      <xdr:colOff>187325</xdr:colOff>
      <xdr:row>76</xdr:row>
      <xdr:rowOff>116346</xdr:rowOff>
    </xdr:to>
    <xdr:cxnSp macro="">
      <xdr:nvCxnSpPr>
        <xdr:cNvPr id="840" name="直線コネクタ 839"/>
        <xdr:cNvCxnSpPr/>
      </xdr:nvCxnSpPr>
      <xdr:spPr>
        <a:xfrm flipV="1">
          <a:off x="21323300" y="13133370"/>
          <a:ext cx="8382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116346</xdr:rowOff>
    </xdr:from>
    <xdr:to>
      <xdr:col>31</xdr:col>
      <xdr:colOff>34925</xdr:colOff>
      <xdr:row>77</xdr:row>
      <xdr:rowOff>4080</xdr:rowOff>
    </xdr:to>
    <xdr:cxnSp macro="">
      <xdr:nvCxnSpPr>
        <xdr:cNvPr id="843" name="直線コネクタ 842"/>
        <xdr:cNvCxnSpPr/>
      </xdr:nvCxnSpPr>
      <xdr:spPr>
        <a:xfrm flipV="1">
          <a:off x="20434300" y="13146546"/>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121174</xdr:rowOff>
    </xdr:from>
    <xdr:to>
      <xdr:col>29</xdr:col>
      <xdr:colOff>517525</xdr:colOff>
      <xdr:row>77</xdr:row>
      <xdr:rowOff>4080</xdr:rowOff>
    </xdr:to>
    <xdr:cxnSp macro="">
      <xdr:nvCxnSpPr>
        <xdr:cNvPr id="846" name="直線コネクタ 845"/>
        <xdr:cNvCxnSpPr/>
      </xdr:nvCxnSpPr>
      <xdr:spPr>
        <a:xfrm>
          <a:off x="19545300" y="13151374"/>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121174</xdr:rowOff>
    </xdr:from>
    <xdr:to>
      <xdr:col>28</xdr:col>
      <xdr:colOff>314325</xdr:colOff>
      <xdr:row>77</xdr:row>
      <xdr:rowOff>41658</xdr:rowOff>
    </xdr:to>
    <xdr:cxnSp macro="">
      <xdr:nvCxnSpPr>
        <xdr:cNvPr id="849" name="直線コネクタ 848"/>
        <xdr:cNvCxnSpPr/>
      </xdr:nvCxnSpPr>
      <xdr:spPr>
        <a:xfrm flipV="1">
          <a:off x="18656300" y="13151374"/>
          <a:ext cx="889000" cy="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52370</xdr:rowOff>
    </xdr:from>
    <xdr:to>
      <xdr:col>32</xdr:col>
      <xdr:colOff>238125</xdr:colOff>
      <xdr:row>76</xdr:row>
      <xdr:rowOff>153970</xdr:rowOff>
    </xdr:to>
    <xdr:sp macro="" textlink="">
      <xdr:nvSpPr>
        <xdr:cNvPr id="859" name="円/楕円 858"/>
        <xdr:cNvSpPr/>
      </xdr:nvSpPr>
      <xdr:spPr>
        <a:xfrm>
          <a:off x="22110700" y="130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30797</xdr:rowOff>
    </xdr:from>
    <xdr:ext cx="534377" cy="259045"/>
    <xdr:sp macro="" textlink="">
      <xdr:nvSpPr>
        <xdr:cNvPr id="860" name="繰出金該当値テキスト"/>
        <xdr:cNvSpPr txBox="1"/>
      </xdr:nvSpPr>
      <xdr:spPr>
        <a:xfrm>
          <a:off x="22212300" y="130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65546</xdr:rowOff>
    </xdr:from>
    <xdr:to>
      <xdr:col>31</xdr:col>
      <xdr:colOff>85725</xdr:colOff>
      <xdr:row>76</xdr:row>
      <xdr:rowOff>167146</xdr:rowOff>
    </xdr:to>
    <xdr:sp macro="" textlink="">
      <xdr:nvSpPr>
        <xdr:cNvPr id="861" name="円/楕円 860"/>
        <xdr:cNvSpPr/>
      </xdr:nvSpPr>
      <xdr:spPr>
        <a:xfrm>
          <a:off x="21272500" y="13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158273</xdr:rowOff>
    </xdr:from>
    <xdr:ext cx="534377" cy="259045"/>
    <xdr:sp macro="" textlink="">
      <xdr:nvSpPr>
        <xdr:cNvPr id="862" name="テキスト ボックス 861"/>
        <xdr:cNvSpPr txBox="1"/>
      </xdr:nvSpPr>
      <xdr:spPr>
        <a:xfrm>
          <a:off x="21056111" y="131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124730</xdr:rowOff>
    </xdr:from>
    <xdr:to>
      <xdr:col>29</xdr:col>
      <xdr:colOff>568325</xdr:colOff>
      <xdr:row>77</xdr:row>
      <xdr:rowOff>54880</xdr:rowOff>
    </xdr:to>
    <xdr:sp macro="" textlink="">
      <xdr:nvSpPr>
        <xdr:cNvPr id="863" name="円/楕円 862"/>
        <xdr:cNvSpPr/>
      </xdr:nvSpPr>
      <xdr:spPr>
        <a:xfrm>
          <a:off x="20383500" y="131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46007</xdr:rowOff>
    </xdr:from>
    <xdr:ext cx="534377" cy="259045"/>
    <xdr:sp macro="" textlink="">
      <xdr:nvSpPr>
        <xdr:cNvPr id="864" name="テキスト ボックス 863"/>
        <xdr:cNvSpPr txBox="1"/>
      </xdr:nvSpPr>
      <xdr:spPr>
        <a:xfrm>
          <a:off x="20167111" y="132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70374</xdr:rowOff>
    </xdr:from>
    <xdr:to>
      <xdr:col>28</xdr:col>
      <xdr:colOff>365125</xdr:colOff>
      <xdr:row>77</xdr:row>
      <xdr:rowOff>524</xdr:rowOff>
    </xdr:to>
    <xdr:sp macro="" textlink="">
      <xdr:nvSpPr>
        <xdr:cNvPr id="865" name="円/楕円 864"/>
        <xdr:cNvSpPr/>
      </xdr:nvSpPr>
      <xdr:spPr>
        <a:xfrm>
          <a:off x="19494500" y="131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163101</xdr:rowOff>
    </xdr:from>
    <xdr:ext cx="534377" cy="259045"/>
    <xdr:sp macro="" textlink="">
      <xdr:nvSpPr>
        <xdr:cNvPr id="866" name="テキスト ボックス 865"/>
        <xdr:cNvSpPr txBox="1"/>
      </xdr:nvSpPr>
      <xdr:spPr>
        <a:xfrm>
          <a:off x="19278111" y="1319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162308</xdr:rowOff>
    </xdr:from>
    <xdr:to>
      <xdr:col>27</xdr:col>
      <xdr:colOff>161925</xdr:colOff>
      <xdr:row>77</xdr:row>
      <xdr:rowOff>92458</xdr:rowOff>
    </xdr:to>
    <xdr:sp macro="" textlink="">
      <xdr:nvSpPr>
        <xdr:cNvPr id="867" name="円/楕円 866"/>
        <xdr:cNvSpPr/>
      </xdr:nvSpPr>
      <xdr:spPr>
        <a:xfrm>
          <a:off x="18605500" y="131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83585</xdr:rowOff>
    </xdr:from>
    <xdr:ext cx="534377" cy="259045"/>
    <xdr:sp macro="" textlink="">
      <xdr:nvSpPr>
        <xdr:cNvPr id="868" name="テキスト ボックス 867"/>
        <xdr:cNvSpPr txBox="1"/>
      </xdr:nvSpPr>
      <xdr:spPr>
        <a:xfrm>
          <a:off x="18389111" y="132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　歳出決算総額は、住民一人当たり１，２１４，９２８円となっている。主な構成項目である人件費は、住民一人当たり２０３，７２０円となっており、例年と比較して増加傾向にある。近年は類似団体平均を上回っており、後年における出向職員の補充として新規採用した職員の増が主な要因となっている。</a:t>
          </a:r>
          <a:endParaRPr kumimoji="1" lang="en-US" altLang="ja-JP" sz="1300">
            <a:latin typeface="+mj-ea"/>
            <a:ea typeface="+mj-ea"/>
          </a:endParaRPr>
        </a:p>
        <a:p>
          <a:r>
            <a:rPr kumimoji="1" lang="ja-JP" altLang="en-US" sz="1300">
              <a:latin typeface="+mj-ea"/>
              <a:ea typeface="+mj-ea"/>
            </a:rPr>
            <a:t>　また、普通建設事業費では、住民一人当たり１７７，４６９円となっており、類似団体と比較しても低い水準となっている。これは、行財政改革としてこれまで取り組んできた新規事業の抑制が主な要因となっており、今後においても、公共施設等総合管理計画に基づき、事業の取捨選択を徹底していくことで、さらなる抑制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北海道愛別町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2,963
2,929
250.13
3,727,151
3,558,525
128,875
2,238,484
3,546,672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80264</xdr:rowOff>
    </xdr:from>
    <xdr:to>
      <xdr:col>6</xdr:col>
      <xdr:colOff>511175</xdr:colOff>
      <xdr:row>37</xdr:row>
      <xdr:rowOff>96933</xdr:rowOff>
    </xdr:to>
    <xdr:cxnSp macro="">
      <xdr:nvCxnSpPr>
        <xdr:cNvPr id="60" name="直線コネクタ 59"/>
        <xdr:cNvCxnSpPr/>
      </xdr:nvCxnSpPr>
      <xdr:spPr>
        <a:xfrm>
          <a:off x="3797300" y="6423914"/>
          <a:ext cx="8382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80264</xdr:rowOff>
    </xdr:from>
    <xdr:to>
      <xdr:col>5</xdr:col>
      <xdr:colOff>358775</xdr:colOff>
      <xdr:row>37</xdr:row>
      <xdr:rowOff>96742</xdr:rowOff>
    </xdr:to>
    <xdr:cxnSp macro="">
      <xdr:nvCxnSpPr>
        <xdr:cNvPr id="63" name="直線コネクタ 62"/>
        <xdr:cNvCxnSpPr/>
      </xdr:nvCxnSpPr>
      <xdr:spPr>
        <a:xfrm flipV="1">
          <a:off x="2908300" y="6423914"/>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96742</xdr:rowOff>
    </xdr:from>
    <xdr:to>
      <xdr:col>4</xdr:col>
      <xdr:colOff>155575</xdr:colOff>
      <xdr:row>37</xdr:row>
      <xdr:rowOff>110877</xdr:rowOff>
    </xdr:to>
    <xdr:cxnSp macro="">
      <xdr:nvCxnSpPr>
        <xdr:cNvPr id="66" name="直線コネクタ 65"/>
        <xdr:cNvCxnSpPr/>
      </xdr:nvCxnSpPr>
      <xdr:spPr>
        <a:xfrm flipV="1">
          <a:off x="2019300" y="6440392"/>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107410</xdr:rowOff>
    </xdr:from>
    <xdr:to>
      <xdr:col>2</xdr:col>
      <xdr:colOff>638175</xdr:colOff>
      <xdr:row>37</xdr:row>
      <xdr:rowOff>110877</xdr:rowOff>
    </xdr:to>
    <xdr:cxnSp macro="">
      <xdr:nvCxnSpPr>
        <xdr:cNvPr id="69" name="直線コネクタ 68"/>
        <xdr:cNvCxnSpPr/>
      </xdr:nvCxnSpPr>
      <xdr:spPr>
        <a:xfrm>
          <a:off x="1130300" y="645106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46133</xdr:rowOff>
    </xdr:from>
    <xdr:to>
      <xdr:col>6</xdr:col>
      <xdr:colOff>561975</xdr:colOff>
      <xdr:row>37</xdr:row>
      <xdr:rowOff>147733</xdr:rowOff>
    </xdr:to>
    <xdr:sp macro="" textlink="">
      <xdr:nvSpPr>
        <xdr:cNvPr id="79" name="円/楕円 78"/>
        <xdr:cNvSpPr/>
      </xdr:nvSpPr>
      <xdr:spPr>
        <a:xfrm>
          <a:off x="4584700" y="63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24560</xdr:rowOff>
    </xdr:from>
    <xdr:ext cx="534377" cy="259045"/>
    <xdr:sp macro="" textlink="">
      <xdr:nvSpPr>
        <xdr:cNvPr id="80" name="議会費該当値テキスト"/>
        <xdr:cNvSpPr txBox="1"/>
      </xdr:nvSpPr>
      <xdr:spPr>
        <a:xfrm>
          <a:off x="4686300" y="63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29464</xdr:rowOff>
    </xdr:from>
    <xdr:to>
      <xdr:col>5</xdr:col>
      <xdr:colOff>409575</xdr:colOff>
      <xdr:row>37</xdr:row>
      <xdr:rowOff>131064</xdr:rowOff>
    </xdr:to>
    <xdr:sp macro="" textlink="">
      <xdr:nvSpPr>
        <xdr:cNvPr id="81" name="円/楕円 80"/>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122191</xdr:rowOff>
    </xdr:from>
    <xdr:ext cx="534377" cy="259045"/>
    <xdr:sp macro="" textlink="">
      <xdr:nvSpPr>
        <xdr:cNvPr id="82" name="テキスト ボックス 81"/>
        <xdr:cNvSpPr txBox="1"/>
      </xdr:nvSpPr>
      <xdr:spPr>
        <a:xfrm>
          <a:off x="3530111"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45942</xdr:rowOff>
    </xdr:from>
    <xdr:to>
      <xdr:col>4</xdr:col>
      <xdr:colOff>206375</xdr:colOff>
      <xdr:row>37</xdr:row>
      <xdr:rowOff>147542</xdr:rowOff>
    </xdr:to>
    <xdr:sp macro="" textlink="">
      <xdr:nvSpPr>
        <xdr:cNvPr id="83" name="円/楕円 82"/>
        <xdr:cNvSpPr/>
      </xdr:nvSpPr>
      <xdr:spPr>
        <a:xfrm>
          <a:off x="2857500" y="6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138669</xdr:rowOff>
    </xdr:from>
    <xdr:ext cx="534377" cy="259045"/>
    <xdr:sp macro="" textlink="">
      <xdr:nvSpPr>
        <xdr:cNvPr id="84" name="テキスト ボックス 83"/>
        <xdr:cNvSpPr txBox="1"/>
      </xdr:nvSpPr>
      <xdr:spPr>
        <a:xfrm>
          <a:off x="2641111" y="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60077</xdr:rowOff>
    </xdr:from>
    <xdr:to>
      <xdr:col>3</xdr:col>
      <xdr:colOff>3175</xdr:colOff>
      <xdr:row>37</xdr:row>
      <xdr:rowOff>161677</xdr:rowOff>
    </xdr:to>
    <xdr:sp macro="" textlink="">
      <xdr:nvSpPr>
        <xdr:cNvPr id="85" name="円/楕円 84"/>
        <xdr:cNvSpPr/>
      </xdr:nvSpPr>
      <xdr:spPr>
        <a:xfrm>
          <a:off x="1968500" y="64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152805</xdr:rowOff>
    </xdr:from>
    <xdr:ext cx="534377" cy="259045"/>
    <xdr:sp macro="" textlink="">
      <xdr:nvSpPr>
        <xdr:cNvPr id="86" name="テキスト ボックス 85"/>
        <xdr:cNvSpPr txBox="1"/>
      </xdr:nvSpPr>
      <xdr:spPr>
        <a:xfrm>
          <a:off x="1752111" y="64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56610</xdr:rowOff>
    </xdr:from>
    <xdr:to>
      <xdr:col>1</xdr:col>
      <xdr:colOff>485775</xdr:colOff>
      <xdr:row>37</xdr:row>
      <xdr:rowOff>158210</xdr:rowOff>
    </xdr:to>
    <xdr:sp macro="" textlink="">
      <xdr:nvSpPr>
        <xdr:cNvPr id="87" name="円/楕円 86"/>
        <xdr:cNvSpPr/>
      </xdr:nvSpPr>
      <xdr:spPr>
        <a:xfrm>
          <a:off x="1079500" y="64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149337</xdr:rowOff>
    </xdr:from>
    <xdr:ext cx="534377" cy="259045"/>
    <xdr:sp macro="" textlink="">
      <xdr:nvSpPr>
        <xdr:cNvPr id="88" name="テキスト ボックス 87"/>
        <xdr:cNvSpPr txBox="1"/>
      </xdr:nvSpPr>
      <xdr:spPr>
        <a:xfrm>
          <a:off x="863111" y="64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66082</xdr:rowOff>
    </xdr:from>
    <xdr:to>
      <xdr:col>6</xdr:col>
      <xdr:colOff>511175</xdr:colOff>
      <xdr:row>58</xdr:row>
      <xdr:rowOff>88112</xdr:rowOff>
    </xdr:to>
    <xdr:cxnSp macro="">
      <xdr:nvCxnSpPr>
        <xdr:cNvPr id="117" name="直線コネクタ 116"/>
        <xdr:cNvCxnSpPr/>
      </xdr:nvCxnSpPr>
      <xdr:spPr>
        <a:xfrm>
          <a:off x="3797300" y="10010182"/>
          <a:ext cx="838200" cy="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66082</xdr:rowOff>
    </xdr:from>
    <xdr:to>
      <xdr:col>5</xdr:col>
      <xdr:colOff>358775</xdr:colOff>
      <xdr:row>58</xdr:row>
      <xdr:rowOff>107498</xdr:rowOff>
    </xdr:to>
    <xdr:cxnSp macro="">
      <xdr:nvCxnSpPr>
        <xdr:cNvPr id="120" name="直線コネクタ 119"/>
        <xdr:cNvCxnSpPr/>
      </xdr:nvCxnSpPr>
      <xdr:spPr>
        <a:xfrm flipV="1">
          <a:off x="2908300" y="10010182"/>
          <a:ext cx="889000" cy="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107498</xdr:rowOff>
    </xdr:from>
    <xdr:to>
      <xdr:col>4</xdr:col>
      <xdr:colOff>155575</xdr:colOff>
      <xdr:row>58</xdr:row>
      <xdr:rowOff>125150</xdr:rowOff>
    </xdr:to>
    <xdr:cxnSp macro="">
      <xdr:nvCxnSpPr>
        <xdr:cNvPr id="123" name="直線コネクタ 122"/>
        <xdr:cNvCxnSpPr/>
      </xdr:nvCxnSpPr>
      <xdr:spPr>
        <a:xfrm flipV="1">
          <a:off x="2019300" y="10051598"/>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64571</xdr:rowOff>
    </xdr:from>
    <xdr:to>
      <xdr:col>2</xdr:col>
      <xdr:colOff>638175</xdr:colOff>
      <xdr:row>58</xdr:row>
      <xdr:rowOff>125150</xdr:rowOff>
    </xdr:to>
    <xdr:cxnSp macro="">
      <xdr:nvCxnSpPr>
        <xdr:cNvPr id="126" name="直線コネクタ 125"/>
        <xdr:cNvCxnSpPr/>
      </xdr:nvCxnSpPr>
      <xdr:spPr>
        <a:xfrm>
          <a:off x="1130300" y="1000867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37312</xdr:rowOff>
    </xdr:from>
    <xdr:to>
      <xdr:col>6</xdr:col>
      <xdr:colOff>561975</xdr:colOff>
      <xdr:row>58</xdr:row>
      <xdr:rowOff>138912</xdr:rowOff>
    </xdr:to>
    <xdr:sp macro="" textlink="">
      <xdr:nvSpPr>
        <xdr:cNvPr id="136" name="円/楕円 135"/>
        <xdr:cNvSpPr/>
      </xdr:nvSpPr>
      <xdr:spPr>
        <a:xfrm>
          <a:off x="4584700" y="9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123689</xdr:rowOff>
    </xdr:from>
    <xdr:ext cx="599010" cy="259045"/>
    <xdr:sp macro="" textlink="">
      <xdr:nvSpPr>
        <xdr:cNvPr id="137" name="総務費該当値テキスト"/>
        <xdr:cNvSpPr txBox="1"/>
      </xdr:nvSpPr>
      <xdr:spPr>
        <a:xfrm>
          <a:off x="4686300" y="98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15282</xdr:rowOff>
    </xdr:from>
    <xdr:to>
      <xdr:col>5</xdr:col>
      <xdr:colOff>409575</xdr:colOff>
      <xdr:row>58</xdr:row>
      <xdr:rowOff>116882</xdr:rowOff>
    </xdr:to>
    <xdr:sp macro="" textlink="">
      <xdr:nvSpPr>
        <xdr:cNvPr id="138" name="円/楕円 137"/>
        <xdr:cNvSpPr/>
      </xdr:nvSpPr>
      <xdr:spPr>
        <a:xfrm>
          <a:off x="3746500" y="99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108009</xdr:rowOff>
    </xdr:from>
    <xdr:ext cx="599010" cy="259045"/>
    <xdr:sp macro="" textlink="">
      <xdr:nvSpPr>
        <xdr:cNvPr id="139" name="テキスト ボックス 138"/>
        <xdr:cNvSpPr txBox="1"/>
      </xdr:nvSpPr>
      <xdr:spPr>
        <a:xfrm>
          <a:off x="3497794" y="100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56698</xdr:rowOff>
    </xdr:from>
    <xdr:to>
      <xdr:col>4</xdr:col>
      <xdr:colOff>206375</xdr:colOff>
      <xdr:row>58</xdr:row>
      <xdr:rowOff>158298</xdr:rowOff>
    </xdr:to>
    <xdr:sp macro="" textlink="">
      <xdr:nvSpPr>
        <xdr:cNvPr id="140" name="円/楕円 139"/>
        <xdr:cNvSpPr/>
      </xdr:nvSpPr>
      <xdr:spPr>
        <a:xfrm>
          <a:off x="2857500" y="100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149425</xdr:rowOff>
    </xdr:from>
    <xdr:ext cx="599010" cy="259045"/>
    <xdr:sp macro="" textlink="">
      <xdr:nvSpPr>
        <xdr:cNvPr id="141" name="テキスト ボックス 140"/>
        <xdr:cNvSpPr txBox="1"/>
      </xdr:nvSpPr>
      <xdr:spPr>
        <a:xfrm>
          <a:off x="2608794" y="1009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74350</xdr:rowOff>
    </xdr:from>
    <xdr:to>
      <xdr:col>3</xdr:col>
      <xdr:colOff>3175</xdr:colOff>
      <xdr:row>59</xdr:row>
      <xdr:rowOff>4500</xdr:rowOff>
    </xdr:to>
    <xdr:sp macro="" textlink="">
      <xdr:nvSpPr>
        <xdr:cNvPr id="142" name="円/楕円 141"/>
        <xdr:cNvSpPr/>
      </xdr:nvSpPr>
      <xdr:spPr>
        <a:xfrm>
          <a:off x="1968500" y="100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167077</xdr:rowOff>
    </xdr:from>
    <xdr:ext cx="599010" cy="259045"/>
    <xdr:sp macro="" textlink="">
      <xdr:nvSpPr>
        <xdr:cNvPr id="143" name="テキスト ボックス 142"/>
        <xdr:cNvSpPr txBox="1"/>
      </xdr:nvSpPr>
      <xdr:spPr>
        <a:xfrm>
          <a:off x="1719794" y="1011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13771</xdr:rowOff>
    </xdr:from>
    <xdr:to>
      <xdr:col>1</xdr:col>
      <xdr:colOff>485775</xdr:colOff>
      <xdr:row>58</xdr:row>
      <xdr:rowOff>115371</xdr:rowOff>
    </xdr:to>
    <xdr:sp macro="" textlink="">
      <xdr:nvSpPr>
        <xdr:cNvPr id="144" name="円/楕円 143"/>
        <xdr:cNvSpPr/>
      </xdr:nvSpPr>
      <xdr:spPr>
        <a:xfrm>
          <a:off x="1079500" y="99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106498</xdr:rowOff>
    </xdr:from>
    <xdr:ext cx="599010" cy="259045"/>
    <xdr:sp macro="" textlink="">
      <xdr:nvSpPr>
        <xdr:cNvPr id="145" name="テキスト ボックス 144"/>
        <xdr:cNvSpPr txBox="1"/>
      </xdr:nvSpPr>
      <xdr:spPr>
        <a:xfrm>
          <a:off x="830794" y="100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128722</xdr:rowOff>
    </xdr:from>
    <xdr:to>
      <xdr:col>6</xdr:col>
      <xdr:colOff>511175</xdr:colOff>
      <xdr:row>76</xdr:row>
      <xdr:rowOff>32649</xdr:rowOff>
    </xdr:to>
    <xdr:cxnSp macro="">
      <xdr:nvCxnSpPr>
        <xdr:cNvPr id="172" name="直線コネクタ 171"/>
        <xdr:cNvCxnSpPr/>
      </xdr:nvCxnSpPr>
      <xdr:spPr>
        <a:xfrm flipV="1">
          <a:off x="3797300" y="12987472"/>
          <a:ext cx="838200" cy="7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32649</xdr:rowOff>
    </xdr:from>
    <xdr:to>
      <xdr:col>5</xdr:col>
      <xdr:colOff>358775</xdr:colOff>
      <xdr:row>76</xdr:row>
      <xdr:rowOff>36743</xdr:rowOff>
    </xdr:to>
    <xdr:cxnSp macro="">
      <xdr:nvCxnSpPr>
        <xdr:cNvPr id="175" name="直線コネクタ 174"/>
        <xdr:cNvCxnSpPr/>
      </xdr:nvCxnSpPr>
      <xdr:spPr>
        <a:xfrm flipV="1">
          <a:off x="2908300" y="13062849"/>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25620</xdr:rowOff>
    </xdr:from>
    <xdr:to>
      <xdr:col>4</xdr:col>
      <xdr:colOff>155575</xdr:colOff>
      <xdr:row>76</xdr:row>
      <xdr:rowOff>36743</xdr:rowOff>
    </xdr:to>
    <xdr:cxnSp macro="">
      <xdr:nvCxnSpPr>
        <xdr:cNvPr id="178" name="直線コネクタ 177"/>
        <xdr:cNvCxnSpPr/>
      </xdr:nvCxnSpPr>
      <xdr:spPr>
        <a:xfrm>
          <a:off x="2019300" y="13055820"/>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25620</xdr:rowOff>
    </xdr:from>
    <xdr:to>
      <xdr:col>2</xdr:col>
      <xdr:colOff>638175</xdr:colOff>
      <xdr:row>76</xdr:row>
      <xdr:rowOff>53884</xdr:rowOff>
    </xdr:to>
    <xdr:cxnSp macro="">
      <xdr:nvCxnSpPr>
        <xdr:cNvPr id="181" name="直線コネクタ 180"/>
        <xdr:cNvCxnSpPr/>
      </xdr:nvCxnSpPr>
      <xdr:spPr>
        <a:xfrm flipV="1">
          <a:off x="1130300" y="13055820"/>
          <a:ext cx="8890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77922</xdr:rowOff>
    </xdr:from>
    <xdr:to>
      <xdr:col>6</xdr:col>
      <xdr:colOff>561975</xdr:colOff>
      <xdr:row>76</xdr:row>
      <xdr:rowOff>8072</xdr:rowOff>
    </xdr:to>
    <xdr:sp macro="" textlink="">
      <xdr:nvSpPr>
        <xdr:cNvPr id="191" name="円/楕円 190"/>
        <xdr:cNvSpPr/>
      </xdr:nvSpPr>
      <xdr:spPr>
        <a:xfrm>
          <a:off x="4584700" y="129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100799</xdr:rowOff>
    </xdr:from>
    <xdr:ext cx="599010" cy="259045"/>
    <xdr:sp macro="" textlink="">
      <xdr:nvSpPr>
        <xdr:cNvPr id="192" name="民生費該当値テキスト"/>
        <xdr:cNvSpPr txBox="1"/>
      </xdr:nvSpPr>
      <xdr:spPr>
        <a:xfrm>
          <a:off x="4686300" y="127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229,802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153299</xdr:rowOff>
    </xdr:from>
    <xdr:to>
      <xdr:col>5</xdr:col>
      <xdr:colOff>409575</xdr:colOff>
      <xdr:row>76</xdr:row>
      <xdr:rowOff>83449</xdr:rowOff>
    </xdr:to>
    <xdr:sp macro="" textlink="">
      <xdr:nvSpPr>
        <xdr:cNvPr id="193" name="円/楕円 192"/>
        <xdr:cNvSpPr/>
      </xdr:nvSpPr>
      <xdr:spPr>
        <a:xfrm>
          <a:off x="3746500" y="13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74576</xdr:rowOff>
    </xdr:from>
    <xdr:ext cx="599010" cy="259045"/>
    <xdr:sp macro="" textlink="">
      <xdr:nvSpPr>
        <xdr:cNvPr id="194" name="テキスト ボックス 193"/>
        <xdr:cNvSpPr txBox="1"/>
      </xdr:nvSpPr>
      <xdr:spPr>
        <a:xfrm>
          <a:off x="3497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157393</xdr:rowOff>
    </xdr:from>
    <xdr:to>
      <xdr:col>4</xdr:col>
      <xdr:colOff>206375</xdr:colOff>
      <xdr:row>76</xdr:row>
      <xdr:rowOff>87543</xdr:rowOff>
    </xdr:to>
    <xdr:sp macro="" textlink="">
      <xdr:nvSpPr>
        <xdr:cNvPr id="195" name="円/楕円 194"/>
        <xdr:cNvSpPr/>
      </xdr:nvSpPr>
      <xdr:spPr>
        <a:xfrm>
          <a:off x="2857500" y="130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78670</xdr:rowOff>
    </xdr:from>
    <xdr:ext cx="599010" cy="259045"/>
    <xdr:sp macro="" textlink="">
      <xdr:nvSpPr>
        <xdr:cNvPr id="196" name="テキスト ボックス 195"/>
        <xdr:cNvSpPr txBox="1"/>
      </xdr:nvSpPr>
      <xdr:spPr>
        <a:xfrm>
          <a:off x="2608794" y="1310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195,038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146270</xdr:rowOff>
    </xdr:from>
    <xdr:to>
      <xdr:col>3</xdr:col>
      <xdr:colOff>3175</xdr:colOff>
      <xdr:row>76</xdr:row>
      <xdr:rowOff>76420</xdr:rowOff>
    </xdr:to>
    <xdr:sp macro="" textlink="">
      <xdr:nvSpPr>
        <xdr:cNvPr id="197" name="円/楕円 196"/>
        <xdr:cNvSpPr/>
      </xdr:nvSpPr>
      <xdr:spPr>
        <a:xfrm>
          <a:off x="1968500" y="13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92946</xdr:rowOff>
    </xdr:from>
    <xdr:ext cx="599010" cy="259045"/>
    <xdr:sp macro="" textlink="">
      <xdr:nvSpPr>
        <xdr:cNvPr id="198" name="テキスト ボックス 197"/>
        <xdr:cNvSpPr txBox="1"/>
      </xdr:nvSpPr>
      <xdr:spPr>
        <a:xfrm>
          <a:off x="1719794" y="1278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3084</xdr:rowOff>
    </xdr:from>
    <xdr:to>
      <xdr:col>1</xdr:col>
      <xdr:colOff>485775</xdr:colOff>
      <xdr:row>76</xdr:row>
      <xdr:rowOff>104684</xdr:rowOff>
    </xdr:to>
    <xdr:sp macro="" textlink="">
      <xdr:nvSpPr>
        <xdr:cNvPr id="199" name="円/楕円 198"/>
        <xdr:cNvSpPr/>
      </xdr:nvSpPr>
      <xdr:spPr>
        <a:xfrm>
          <a:off x="1079500" y="130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95811</xdr:rowOff>
    </xdr:from>
    <xdr:ext cx="599010" cy="259045"/>
    <xdr:sp macro="" textlink="">
      <xdr:nvSpPr>
        <xdr:cNvPr id="200" name="テキスト ボックス 199"/>
        <xdr:cNvSpPr txBox="1"/>
      </xdr:nvSpPr>
      <xdr:spPr>
        <a:xfrm>
          <a:off x="830794" y="131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52271</xdr:rowOff>
    </xdr:from>
    <xdr:to>
      <xdr:col>6</xdr:col>
      <xdr:colOff>511175</xdr:colOff>
      <xdr:row>96</xdr:row>
      <xdr:rowOff>59477</xdr:rowOff>
    </xdr:to>
    <xdr:cxnSp macro="">
      <xdr:nvCxnSpPr>
        <xdr:cNvPr id="229" name="直線コネクタ 228"/>
        <xdr:cNvCxnSpPr/>
      </xdr:nvCxnSpPr>
      <xdr:spPr>
        <a:xfrm flipV="1">
          <a:off x="3797300" y="16511471"/>
          <a:ext cx="8382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52848</xdr:rowOff>
    </xdr:from>
    <xdr:to>
      <xdr:col>5</xdr:col>
      <xdr:colOff>358775</xdr:colOff>
      <xdr:row>96</xdr:row>
      <xdr:rowOff>59477</xdr:rowOff>
    </xdr:to>
    <xdr:cxnSp macro="">
      <xdr:nvCxnSpPr>
        <xdr:cNvPr id="232" name="直線コネクタ 231"/>
        <xdr:cNvCxnSpPr/>
      </xdr:nvCxnSpPr>
      <xdr:spPr>
        <a:xfrm>
          <a:off x="2908300" y="1651204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52848</xdr:rowOff>
    </xdr:from>
    <xdr:to>
      <xdr:col>4</xdr:col>
      <xdr:colOff>155575</xdr:colOff>
      <xdr:row>96</xdr:row>
      <xdr:rowOff>63409</xdr:rowOff>
    </xdr:to>
    <xdr:cxnSp macro="">
      <xdr:nvCxnSpPr>
        <xdr:cNvPr id="235" name="直線コネクタ 234"/>
        <xdr:cNvCxnSpPr/>
      </xdr:nvCxnSpPr>
      <xdr:spPr>
        <a:xfrm flipV="1">
          <a:off x="2019300" y="16512048"/>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31984</xdr:rowOff>
    </xdr:from>
    <xdr:to>
      <xdr:col>2</xdr:col>
      <xdr:colOff>638175</xdr:colOff>
      <xdr:row>96</xdr:row>
      <xdr:rowOff>63409</xdr:rowOff>
    </xdr:to>
    <xdr:cxnSp macro="">
      <xdr:nvCxnSpPr>
        <xdr:cNvPr id="238" name="直線コネクタ 237"/>
        <xdr:cNvCxnSpPr/>
      </xdr:nvCxnSpPr>
      <xdr:spPr>
        <a:xfrm>
          <a:off x="1130300" y="16491184"/>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1471</xdr:rowOff>
    </xdr:from>
    <xdr:to>
      <xdr:col>6</xdr:col>
      <xdr:colOff>561975</xdr:colOff>
      <xdr:row>96</xdr:row>
      <xdr:rowOff>103071</xdr:rowOff>
    </xdr:to>
    <xdr:sp macro="" textlink="">
      <xdr:nvSpPr>
        <xdr:cNvPr id="248" name="円/楕円 247"/>
        <xdr:cNvSpPr/>
      </xdr:nvSpPr>
      <xdr:spPr>
        <a:xfrm>
          <a:off x="4584700" y="164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24348</xdr:rowOff>
    </xdr:from>
    <xdr:ext cx="599010" cy="259045"/>
    <xdr:sp macro="" textlink="">
      <xdr:nvSpPr>
        <xdr:cNvPr id="249" name="衛生費該当値テキスト"/>
        <xdr:cNvSpPr txBox="1"/>
      </xdr:nvSpPr>
      <xdr:spPr>
        <a:xfrm>
          <a:off x="4686300" y="1631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8677</xdr:rowOff>
    </xdr:from>
    <xdr:to>
      <xdr:col>5</xdr:col>
      <xdr:colOff>409575</xdr:colOff>
      <xdr:row>96</xdr:row>
      <xdr:rowOff>110277</xdr:rowOff>
    </xdr:to>
    <xdr:sp macro="" textlink="">
      <xdr:nvSpPr>
        <xdr:cNvPr id="250" name="円/楕円 249"/>
        <xdr:cNvSpPr/>
      </xdr:nvSpPr>
      <xdr:spPr>
        <a:xfrm>
          <a:off x="3746500" y="164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126804</xdr:rowOff>
    </xdr:from>
    <xdr:ext cx="599010" cy="259045"/>
    <xdr:sp macro="" textlink="">
      <xdr:nvSpPr>
        <xdr:cNvPr id="251" name="テキスト ボックス 250"/>
        <xdr:cNvSpPr txBox="1"/>
      </xdr:nvSpPr>
      <xdr:spPr>
        <a:xfrm>
          <a:off x="3497794" y="1624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2048</xdr:rowOff>
    </xdr:from>
    <xdr:to>
      <xdr:col>4</xdr:col>
      <xdr:colOff>206375</xdr:colOff>
      <xdr:row>96</xdr:row>
      <xdr:rowOff>103648</xdr:rowOff>
    </xdr:to>
    <xdr:sp macro="" textlink="">
      <xdr:nvSpPr>
        <xdr:cNvPr id="252" name="円/楕円 251"/>
        <xdr:cNvSpPr/>
      </xdr:nvSpPr>
      <xdr:spPr>
        <a:xfrm>
          <a:off x="2857500" y="164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120175</xdr:rowOff>
    </xdr:from>
    <xdr:ext cx="599010" cy="259045"/>
    <xdr:sp macro="" textlink="">
      <xdr:nvSpPr>
        <xdr:cNvPr id="253" name="テキスト ボックス 252"/>
        <xdr:cNvSpPr txBox="1"/>
      </xdr:nvSpPr>
      <xdr:spPr>
        <a:xfrm>
          <a:off x="2608794" y="162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12609</xdr:rowOff>
    </xdr:from>
    <xdr:to>
      <xdr:col>3</xdr:col>
      <xdr:colOff>3175</xdr:colOff>
      <xdr:row>96</xdr:row>
      <xdr:rowOff>114209</xdr:rowOff>
    </xdr:to>
    <xdr:sp macro="" textlink="">
      <xdr:nvSpPr>
        <xdr:cNvPr id="254" name="円/楕円 253"/>
        <xdr:cNvSpPr/>
      </xdr:nvSpPr>
      <xdr:spPr>
        <a:xfrm>
          <a:off x="1968500" y="164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130736</xdr:rowOff>
    </xdr:from>
    <xdr:ext cx="599010" cy="259045"/>
    <xdr:sp macro="" textlink="">
      <xdr:nvSpPr>
        <xdr:cNvPr id="255" name="テキスト ボックス 254"/>
        <xdr:cNvSpPr txBox="1"/>
      </xdr:nvSpPr>
      <xdr:spPr>
        <a:xfrm>
          <a:off x="1719794" y="1624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152634</xdr:rowOff>
    </xdr:from>
    <xdr:to>
      <xdr:col>1</xdr:col>
      <xdr:colOff>485775</xdr:colOff>
      <xdr:row>96</xdr:row>
      <xdr:rowOff>82784</xdr:rowOff>
    </xdr:to>
    <xdr:sp macro="" textlink="">
      <xdr:nvSpPr>
        <xdr:cNvPr id="256" name="円/楕円 255"/>
        <xdr:cNvSpPr/>
      </xdr:nvSpPr>
      <xdr:spPr>
        <a:xfrm>
          <a:off x="1079500" y="164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99311</xdr:rowOff>
    </xdr:from>
    <xdr:ext cx="599010" cy="259045"/>
    <xdr:sp macro="" textlink="">
      <xdr:nvSpPr>
        <xdr:cNvPr id="257" name="テキスト ボックス 256"/>
        <xdr:cNvSpPr txBox="1"/>
      </xdr:nvSpPr>
      <xdr:spPr>
        <a:xfrm>
          <a:off x="830794" y="162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28563</xdr:rowOff>
    </xdr:from>
    <xdr:to>
      <xdr:col>15</xdr:col>
      <xdr:colOff>180975</xdr:colOff>
      <xdr:row>39</xdr:row>
      <xdr:rowOff>30290</xdr:rowOff>
    </xdr:to>
    <xdr:cxnSp macro="">
      <xdr:nvCxnSpPr>
        <xdr:cNvPr id="286" name="直線コネクタ 285"/>
        <xdr:cNvCxnSpPr/>
      </xdr:nvCxnSpPr>
      <xdr:spPr>
        <a:xfrm flipV="1">
          <a:off x="9639300" y="6715113"/>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30290</xdr:rowOff>
    </xdr:from>
    <xdr:to>
      <xdr:col>14</xdr:col>
      <xdr:colOff>28575</xdr:colOff>
      <xdr:row>39</xdr:row>
      <xdr:rowOff>30290</xdr:rowOff>
    </xdr:to>
    <xdr:cxnSp macro="">
      <xdr:nvCxnSpPr>
        <xdr:cNvPr id="289" name="直線コネクタ 288"/>
        <xdr:cNvCxnSpPr/>
      </xdr:nvCxnSpPr>
      <xdr:spPr>
        <a:xfrm>
          <a:off x="8750300" y="671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30290</xdr:rowOff>
    </xdr:from>
    <xdr:to>
      <xdr:col>12</xdr:col>
      <xdr:colOff>511175</xdr:colOff>
      <xdr:row>39</xdr:row>
      <xdr:rowOff>31903</xdr:rowOff>
    </xdr:to>
    <xdr:cxnSp macro="">
      <xdr:nvCxnSpPr>
        <xdr:cNvPr id="292" name="直線コネクタ 291"/>
        <xdr:cNvCxnSpPr/>
      </xdr:nvCxnSpPr>
      <xdr:spPr>
        <a:xfrm flipV="1">
          <a:off x="7861300" y="6716840"/>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26353</xdr:rowOff>
    </xdr:from>
    <xdr:to>
      <xdr:col>11</xdr:col>
      <xdr:colOff>307975</xdr:colOff>
      <xdr:row>39</xdr:row>
      <xdr:rowOff>31903</xdr:rowOff>
    </xdr:to>
    <xdr:cxnSp macro="">
      <xdr:nvCxnSpPr>
        <xdr:cNvPr id="295" name="直線コネクタ 294"/>
        <xdr:cNvCxnSpPr/>
      </xdr:nvCxnSpPr>
      <xdr:spPr>
        <a:xfrm>
          <a:off x="6972300" y="6712903"/>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149213</xdr:rowOff>
    </xdr:from>
    <xdr:to>
      <xdr:col>15</xdr:col>
      <xdr:colOff>231775</xdr:colOff>
      <xdr:row>39</xdr:row>
      <xdr:rowOff>79363</xdr:rowOff>
    </xdr:to>
    <xdr:sp macro="" textlink="">
      <xdr:nvSpPr>
        <xdr:cNvPr id="305" name="円/楕円 304"/>
        <xdr:cNvSpPr/>
      </xdr:nvSpPr>
      <xdr:spPr>
        <a:xfrm>
          <a:off x="10426700" y="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126256</xdr:rowOff>
    </xdr:from>
    <xdr:ext cx="469744" cy="259045"/>
    <xdr:sp macro="" textlink="">
      <xdr:nvSpPr>
        <xdr:cNvPr id="306" name="労働費該当値テキスト"/>
        <xdr:cNvSpPr txBox="1"/>
      </xdr:nvSpPr>
      <xdr:spPr>
        <a:xfrm>
          <a:off x="10528300" y="66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150940</xdr:rowOff>
    </xdr:from>
    <xdr:to>
      <xdr:col>14</xdr:col>
      <xdr:colOff>79375</xdr:colOff>
      <xdr:row>39</xdr:row>
      <xdr:rowOff>81090</xdr:rowOff>
    </xdr:to>
    <xdr:sp macro="" textlink="">
      <xdr:nvSpPr>
        <xdr:cNvPr id="307" name="円/楕円 306"/>
        <xdr:cNvSpPr/>
      </xdr:nvSpPr>
      <xdr:spPr>
        <a:xfrm>
          <a:off x="9588500" y="6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97617</xdr:rowOff>
    </xdr:from>
    <xdr:ext cx="469744" cy="259045"/>
    <xdr:sp macro="" textlink="">
      <xdr:nvSpPr>
        <xdr:cNvPr id="308" name="テキスト ボックス 307"/>
        <xdr:cNvSpPr txBox="1"/>
      </xdr:nvSpPr>
      <xdr:spPr>
        <a:xfrm>
          <a:off x="9404427" y="644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150940</xdr:rowOff>
    </xdr:from>
    <xdr:to>
      <xdr:col>12</xdr:col>
      <xdr:colOff>561975</xdr:colOff>
      <xdr:row>39</xdr:row>
      <xdr:rowOff>81090</xdr:rowOff>
    </xdr:to>
    <xdr:sp macro="" textlink="">
      <xdr:nvSpPr>
        <xdr:cNvPr id="309" name="円/楕円 308"/>
        <xdr:cNvSpPr/>
      </xdr:nvSpPr>
      <xdr:spPr>
        <a:xfrm>
          <a:off x="8699500" y="6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72217</xdr:rowOff>
    </xdr:from>
    <xdr:ext cx="469744" cy="259045"/>
    <xdr:sp macro="" textlink="">
      <xdr:nvSpPr>
        <xdr:cNvPr id="310" name="テキスト ボックス 309"/>
        <xdr:cNvSpPr txBox="1"/>
      </xdr:nvSpPr>
      <xdr:spPr>
        <a:xfrm>
          <a:off x="8515427" y="67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152553</xdr:rowOff>
    </xdr:from>
    <xdr:to>
      <xdr:col>11</xdr:col>
      <xdr:colOff>358775</xdr:colOff>
      <xdr:row>39</xdr:row>
      <xdr:rowOff>82703</xdr:rowOff>
    </xdr:to>
    <xdr:sp macro="" textlink="">
      <xdr:nvSpPr>
        <xdr:cNvPr id="311" name="円/楕円 310"/>
        <xdr:cNvSpPr/>
      </xdr:nvSpPr>
      <xdr:spPr>
        <a:xfrm>
          <a:off x="7810500" y="66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73830</xdr:rowOff>
    </xdr:from>
    <xdr:ext cx="378565" cy="259045"/>
    <xdr:sp macro="" textlink="">
      <xdr:nvSpPr>
        <xdr:cNvPr id="312" name="テキスト ボックス 311"/>
        <xdr:cNvSpPr txBox="1"/>
      </xdr:nvSpPr>
      <xdr:spPr>
        <a:xfrm>
          <a:off x="7672017" y="67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147003</xdr:rowOff>
    </xdr:from>
    <xdr:to>
      <xdr:col>10</xdr:col>
      <xdr:colOff>155575</xdr:colOff>
      <xdr:row>39</xdr:row>
      <xdr:rowOff>77153</xdr:rowOff>
    </xdr:to>
    <xdr:sp macro="" textlink="">
      <xdr:nvSpPr>
        <xdr:cNvPr id="313" name="円/楕円 312"/>
        <xdr:cNvSpPr/>
      </xdr:nvSpPr>
      <xdr:spPr>
        <a:xfrm>
          <a:off x="6921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68280</xdr:rowOff>
    </xdr:from>
    <xdr:ext cx="469744" cy="259045"/>
    <xdr:sp macro="" textlink="">
      <xdr:nvSpPr>
        <xdr:cNvPr id="314" name="テキスト ボックス 313"/>
        <xdr:cNvSpPr txBox="1"/>
      </xdr:nvSpPr>
      <xdr:spPr>
        <a:xfrm>
          <a:off x="6737427" y="67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1443</xdr:rowOff>
    </xdr:from>
    <xdr:to>
      <xdr:col>15</xdr:col>
      <xdr:colOff>180975</xdr:colOff>
      <xdr:row>59</xdr:row>
      <xdr:rowOff>3680</xdr:rowOff>
    </xdr:to>
    <xdr:cxnSp macro="">
      <xdr:nvCxnSpPr>
        <xdr:cNvPr id="343" name="直線コネクタ 342"/>
        <xdr:cNvCxnSpPr/>
      </xdr:nvCxnSpPr>
      <xdr:spPr>
        <a:xfrm>
          <a:off x="9639300" y="10116993"/>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1443</xdr:rowOff>
    </xdr:from>
    <xdr:to>
      <xdr:col>14</xdr:col>
      <xdr:colOff>28575</xdr:colOff>
      <xdr:row>59</xdr:row>
      <xdr:rowOff>15252</xdr:rowOff>
    </xdr:to>
    <xdr:cxnSp macro="">
      <xdr:nvCxnSpPr>
        <xdr:cNvPr id="346" name="直線コネクタ 345"/>
        <xdr:cNvCxnSpPr/>
      </xdr:nvCxnSpPr>
      <xdr:spPr>
        <a:xfrm flipV="1">
          <a:off x="8750300" y="10116993"/>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15252</xdr:rowOff>
    </xdr:from>
    <xdr:to>
      <xdr:col>12</xdr:col>
      <xdr:colOff>511175</xdr:colOff>
      <xdr:row>59</xdr:row>
      <xdr:rowOff>24884</xdr:rowOff>
    </xdr:to>
    <xdr:cxnSp macro="">
      <xdr:nvCxnSpPr>
        <xdr:cNvPr id="349" name="直線コネクタ 348"/>
        <xdr:cNvCxnSpPr/>
      </xdr:nvCxnSpPr>
      <xdr:spPr>
        <a:xfrm flipV="1">
          <a:off x="7861300" y="10130802"/>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23597</xdr:rowOff>
    </xdr:from>
    <xdr:to>
      <xdr:col>11</xdr:col>
      <xdr:colOff>307975</xdr:colOff>
      <xdr:row>59</xdr:row>
      <xdr:rowOff>24884</xdr:rowOff>
    </xdr:to>
    <xdr:cxnSp macro="">
      <xdr:nvCxnSpPr>
        <xdr:cNvPr id="352" name="直線コネクタ 351"/>
        <xdr:cNvCxnSpPr/>
      </xdr:nvCxnSpPr>
      <xdr:spPr>
        <a:xfrm>
          <a:off x="6972300" y="10139147"/>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124330</xdr:rowOff>
    </xdr:from>
    <xdr:to>
      <xdr:col>15</xdr:col>
      <xdr:colOff>231775</xdr:colOff>
      <xdr:row>59</xdr:row>
      <xdr:rowOff>54480</xdr:rowOff>
    </xdr:to>
    <xdr:sp macro="" textlink="">
      <xdr:nvSpPr>
        <xdr:cNvPr id="362" name="円/楕円 361"/>
        <xdr:cNvSpPr/>
      </xdr:nvSpPr>
      <xdr:spPr>
        <a:xfrm>
          <a:off x="10426700" y="100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122093</xdr:rowOff>
    </xdr:from>
    <xdr:to>
      <xdr:col>14</xdr:col>
      <xdr:colOff>79375</xdr:colOff>
      <xdr:row>59</xdr:row>
      <xdr:rowOff>52243</xdr:rowOff>
    </xdr:to>
    <xdr:sp macro="" textlink="">
      <xdr:nvSpPr>
        <xdr:cNvPr id="364" name="円/楕円 363"/>
        <xdr:cNvSpPr/>
      </xdr:nvSpPr>
      <xdr:spPr>
        <a:xfrm>
          <a:off x="9588500" y="100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43370</xdr:rowOff>
    </xdr:from>
    <xdr:ext cx="599010" cy="259045"/>
    <xdr:sp macro="" textlink="">
      <xdr:nvSpPr>
        <xdr:cNvPr id="365" name="テキスト ボックス 364"/>
        <xdr:cNvSpPr txBox="1"/>
      </xdr:nvSpPr>
      <xdr:spPr>
        <a:xfrm>
          <a:off x="9339794" y="1015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135902</xdr:rowOff>
    </xdr:from>
    <xdr:to>
      <xdr:col>12</xdr:col>
      <xdr:colOff>561975</xdr:colOff>
      <xdr:row>59</xdr:row>
      <xdr:rowOff>66052</xdr:rowOff>
    </xdr:to>
    <xdr:sp macro="" textlink="">
      <xdr:nvSpPr>
        <xdr:cNvPr id="366" name="円/楕円 365"/>
        <xdr:cNvSpPr/>
      </xdr:nvSpPr>
      <xdr:spPr>
        <a:xfrm>
          <a:off x="8699500" y="100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57179</xdr:rowOff>
    </xdr:from>
    <xdr:ext cx="534377" cy="259045"/>
    <xdr:sp macro="" textlink="">
      <xdr:nvSpPr>
        <xdr:cNvPr id="367" name="テキスト ボックス 366"/>
        <xdr:cNvSpPr txBox="1"/>
      </xdr:nvSpPr>
      <xdr:spPr>
        <a:xfrm>
          <a:off x="8483111" y="101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145534</xdr:rowOff>
    </xdr:from>
    <xdr:to>
      <xdr:col>11</xdr:col>
      <xdr:colOff>358775</xdr:colOff>
      <xdr:row>59</xdr:row>
      <xdr:rowOff>75684</xdr:rowOff>
    </xdr:to>
    <xdr:sp macro="" textlink="">
      <xdr:nvSpPr>
        <xdr:cNvPr id="368" name="円/楕円 367"/>
        <xdr:cNvSpPr/>
      </xdr:nvSpPr>
      <xdr:spPr>
        <a:xfrm>
          <a:off x="7810500" y="100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66811</xdr:rowOff>
    </xdr:from>
    <xdr:ext cx="534377" cy="259045"/>
    <xdr:sp macro="" textlink="">
      <xdr:nvSpPr>
        <xdr:cNvPr id="369" name="テキスト ボックス 368"/>
        <xdr:cNvSpPr txBox="1"/>
      </xdr:nvSpPr>
      <xdr:spPr>
        <a:xfrm>
          <a:off x="7594111" y="101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144247</xdr:rowOff>
    </xdr:from>
    <xdr:to>
      <xdr:col>10</xdr:col>
      <xdr:colOff>155575</xdr:colOff>
      <xdr:row>59</xdr:row>
      <xdr:rowOff>74397</xdr:rowOff>
    </xdr:to>
    <xdr:sp macro="" textlink="">
      <xdr:nvSpPr>
        <xdr:cNvPr id="370" name="円/楕円 369"/>
        <xdr:cNvSpPr/>
      </xdr:nvSpPr>
      <xdr:spPr>
        <a:xfrm>
          <a:off x="6921500" y="100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65524</xdr:rowOff>
    </xdr:from>
    <xdr:ext cx="534377" cy="259045"/>
    <xdr:sp macro="" textlink="">
      <xdr:nvSpPr>
        <xdr:cNvPr id="371" name="テキスト ボックス 370"/>
        <xdr:cNvSpPr txBox="1"/>
      </xdr:nvSpPr>
      <xdr:spPr>
        <a:xfrm>
          <a:off x="6705111" y="101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123366</xdr:rowOff>
    </xdr:from>
    <xdr:to>
      <xdr:col>15</xdr:col>
      <xdr:colOff>180975</xdr:colOff>
      <xdr:row>78</xdr:row>
      <xdr:rowOff>127420</xdr:rowOff>
    </xdr:to>
    <xdr:cxnSp macro="">
      <xdr:nvCxnSpPr>
        <xdr:cNvPr id="400" name="直線コネクタ 399"/>
        <xdr:cNvCxnSpPr/>
      </xdr:nvCxnSpPr>
      <xdr:spPr>
        <a:xfrm>
          <a:off x="9639300" y="13496466"/>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123366</xdr:rowOff>
    </xdr:from>
    <xdr:to>
      <xdr:col>14</xdr:col>
      <xdr:colOff>28575</xdr:colOff>
      <xdr:row>78</xdr:row>
      <xdr:rowOff>138770</xdr:rowOff>
    </xdr:to>
    <xdr:cxnSp macro="">
      <xdr:nvCxnSpPr>
        <xdr:cNvPr id="403" name="直線コネクタ 402"/>
        <xdr:cNvCxnSpPr/>
      </xdr:nvCxnSpPr>
      <xdr:spPr>
        <a:xfrm flipV="1">
          <a:off x="8750300" y="13496466"/>
          <a:ext cx="8890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138770</xdr:rowOff>
    </xdr:from>
    <xdr:to>
      <xdr:col>12</xdr:col>
      <xdr:colOff>511175</xdr:colOff>
      <xdr:row>78</xdr:row>
      <xdr:rowOff>145244</xdr:rowOff>
    </xdr:to>
    <xdr:cxnSp macro="">
      <xdr:nvCxnSpPr>
        <xdr:cNvPr id="406" name="直線コネクタ 405"/>
        <xdr:cNvCxnSpPr/>
      </xdr:nvCxnSpPr>
      <xdr:spPr>
        <a:xfrm flipV="1">
          <a:off x="7861300" y="13511870"/>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145244</xdr:rowOff>
    </xdr:from>
    <xdr:to>
      <xdr:col>11</xdr:col>
      <xdr:colOff>307975</xdr:colOff>
      <xdr:row>78</xdr:row>
      <xdr:rowOff>149306</xdr:rowOff>
    </xdr:to>
    <xdr:cxnSp macro="">
      <xdr:nvCxnSpPr>
        <xdr:cNvPr id="409" name="直線コネクタ 408"/>
        <xdr:cNvCxnSpPr/>
      </xdr:nvCxnSpPr>
      <xdr:spPr>
        <a:xfrm flipV="1">
          <a:off x="6972300" y="13518344"/>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76620</xdr:rowOff>
    </xdr:from>
    <xdr:to>
      <xdr:col>15</xdr:col>
      <xdr:colOff>231775</xdr:colOff>
      <xdr:row>79</xdr:row>
      <xdr:rowOff>6770</xdr:rowOff>
    </xdr:to>
    <xdr:sp macro="" textlink="">
      <xdr:nvSpPr>
        <xdr:cNvPr id="419" name="円/楕円 418"/>
        <xdr:cNvSpPr/>
      </xdr:nvSpPr>
      <xdr:spPr>
        <a:xfrm>
          <a:off x="10426700" y="134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162997</xdr:rowOff>
    </xdr:from>
    <xdr:ext cx="534377" cy="259045"/>
    <xdr:sp macro="" textlink="">
      <xdr:nvSpPr>
        <xdr:cNvPr id="420" name="商工費該当値テキスト"/>
        <xdr:cNvSpPr txBox="1"/>
      </xdr:nvSpPr>
      <xdr:spPr>
        <a:xfrm>
          <a:off x="10528300" y="133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72566</xdr:rowOff>
    </xdr:from>
    <xdr:to>
      <xdr:col>14</xdr:col>
      <xdr:colOff>79375</xdr:colOff>
      <xdr:row>79</xdr:row>
      <xdr:rowOff>2716</xdr:rowOff>
    </xdr:to>
    <xdr:sp macro="" textlink="">
      <xdr:nvSpPr>
        <xdr:cNvPr id="421" name="円/楕円 420"/>
        <xdr:cNvSpPr/>
      </xdr:nvSpPr>
      <xdr:spPr>
        <a:xfrm>
          <a:off x="9588500" y="134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165293</xdr:rowOff>
    </xdr:from>
    <xdr:ext cx="534377" cy="259045"/>
    <xdr:sp macro="" textlink="">
      <xdr:nvSpPr>
        <xdr:cNvPr id="422" name="テキスト ボックス 421"/>
        <xdr:cNvSpPr txBox="1"/>
      </xdr:nvSpPr>
      <xdr:spPr>
        <a:xfrm>
          <a:off x="9372111" y="135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87970</xdr:rowOff>
    </xdr:from>
    <xdr:to>
      <xdr:col>12</xdr:col>
      <xdr:colOff>561975</xdr:colOff>
      <xdr:row>79</xdr:row>
      <xdr:rowOff>18120</xdr:rowOff>
    </xdr:to>
    <xdr:sp macro="" textlink="">
      <xdr:nvSpPr>
        <xdr:cNvPr id="423" name="円/楕円 422"/>
        <xdr:cNvSpPr/>
      </xdr:nvSpPr>
      <xdr:spPr>
        <a:xfrm>
          <a:off x="8699500" y="134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9247</xdr:rowOff>
    </xdr:from>
    <xdr:ext cx="534377" cy="259045"/>
    <xdr:sp macro="" textlink="">
      <xdr:nvSpPr>
        <xdr:cNvPr id="424" name="テキスト ボックス 423"/>
        <xdr:cNvSpPr txBox="1"/>
      </xdr:nvSpPr>
      <xdr:spPr>
        <a:xfrm>
          <a:off x="8483111" y="135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94444</xdr:rowOff>
    </xdr:from>
    <xdr:to>
      <xdr:col>11</xdr:col>
      <xdr:colOff>358775</xdr:colOff>
      <xdr:row>79</xdr:row>
      <xdr:rowOff>24594</xdr:rowOff>
    </xdr:to>
    <xdr:sp macro="" textlink="">
      <xdr:nvSpPr>
        <xdr:cNvPr id="425" name="円/楕円 424"/>
        <xdr:cNvSpPr/>
      </xdr:nvSpPr>
      <xdr:spPr>
        <a:xfrm>
          <a:off x="7810500" y="134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15721</xdr:rowOff>
    </xdr:from>
    <xdr:ext cx="534377" cy="259045"/>
    <xdr:sp macro="" textlink="">
      <xdr:nvSpPr>
        <xdr:cNvPr id="426" name="テキスト ボックス 425"/>
        <xdr:cNvSpPr txBox="1"/>
      </xdr:nvSpPr>
      <xdr:spPr>
        <a:xfrm>
          <a:off x="7594111" y="135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98506</xdr:rowOff>
    </xdr:from>
    <xdr:to>
      <xdr:col>10</xdr:col>
      <xdr:colOff>155575</xdr:colOff>
      <xdr:row>79</xdr:row>
      <xdr:rowOff>28656</xdr:rowOff>
    </xdr:to>
    <xdr:sp macro="" textlink="">
      <xdr:nvSpPr>
        <xdr:cNvPr id="427" name="円/楕円 426"/>
        <xdr:cNvSpPr/>
      </xdr:nvSpPr>
      <xdr:spPr>
        <a:xfrm>
          <a:off x="6921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19783</xdr:rowOff>
    </xdr:from>
    <xdr:ext cx="534377" cy="259045"/>
    <xdr:sp macro="" textlink="">
      <xdr:nvSpPr>
        <xdr:cNvPr id="428" name="テキスト ボックス 427"/>
        <xdr:cNvSpPr txBox="1"/>
      </xdr:nvSpPr>
      <xdr:spPr>
        <a:xfrm>
          <a:off x="6705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38227</xdr:rowOff>
    </xdr:from>
    <xdr:to>
      <xdr:col>15</xdr:col>
      <xdr:colOff>180975</xdr:colOff>
      <xdr:row>98</xdr:row>
      <xdr:rowOff>62367</xdr:rowOff>
    </xdr:to>
    <xdr:cxnSp macro="">
      <xdr:nvCxnSpPr>
        <xdr:cNvPr id="455" name="直線コネクタ 454"/>
        <xdr:cNvCxnSpPr/>
      </xdr:nvCxnSpPr>
      <xdr:spPr>
        <a:xfrm flipV="1">
          <a:off x="9639300" y="16840327"/>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29569</xdr:rowOff>
    </xdr:from>
    <xdr:to>
      <xdr:col>14</xdr:col>
      <xdr:colOff>28575</xdr:colOff>
      <xdr:row>98</xdr:row>
      <xdr:rowOff>62367</xdr:rowOff>
    </xdr:to>
    <xdr:cxnSp macro="">
      <xdr:nvCxnSpPr>
        <xdr:cNvPr id="458" name="直線コネクタ 457"/>
        <xdr:cNvCxnSpPr/>
      </xdr:nvCxnSpPr>
      <xdr:spPr>
        <a:xfrm>
          <a:off x="8750300" y="16831669"/>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29569</xdr:rowOff>
    </xdr:from>
    <xdr:to>
      <xdr:col>12</xdr:col>
      <xdr:colOff>511175</xdr:colOff>
      <xdr:row>98</xdr:row>
      <xdr:rowOff>56835</xdr:rowOff>
    </xdr:to>
    <xdr:cxnSp macro="">
      <xdr:nvCxnSpPr>
        <xdr:cNvPr id="461" name="直線コネクタ 460"/>
        <xdr:cNvCxnSpPr/>
      </xdr:nvCxnSpPr>
      <xdr:spPr>
        <a:xfrm flipV="1">
          <a:off x="7861300" y="16831669"/>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56835</xdr:rowOff>
    </xdr:from>
    <xdr:to>
      <xdr:col>11</xdr:col>
      <xdr:colOff>307975</xdr:colOff>
      <xdr:row>98</xdr:row>
      <xdr:rowOff>66072</xdr:rowOff>
    </xdr:to>
    <xdr:cxnSp macro="">
      <xdr:nvCxnSpPr>
        <xdr:cNvPr id="464" name="直線コネクタ 463"/>
        <xdr:cNvCxnSpPr/>
      </xdr:nvCxnSpPr>
      <xdr:spPr>
        <a:xfrm flipV="1">
          <a:off x="6972300" y="16858935"/>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158877</xdr:rowOff>
    </xdr:from>
    <xdr:to>
      <xdr:col>15</xdr:col>
      <xdr:colOff>231775</xdr:colOff>
      <xdr:row>98</xdr:row>
      <xdr:rowOff>89027</xdr:rowOff>
    </xdr:to>
    <xdr:sp macro="" textlink="">
      <xdr:nvSpPr>
        <xdr:cNvPr id="474" name="円/楕円 473"/>
        <xdr:cNvSpPr/>
      </xdr:nvSpPr>
      <xdr:spPr>
        <a:xfrm>
          <a:off x="10426700" y="167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118254</xdr:rowOff>
    </xdr:from>
    <xdr:ext cx="599010" cy="259045"/>
    <xdr:sp macro="" textlink="">
      <xdr:nvSpPr>
        <xdr:cNvPr id="475" name="土木費該当値テキスト"/>
        <xdr:cNvSpPr txBox="1"/>
      </xdr:nvSpPr>
      <xdr:spPr>
        <a:xfrm>
          <a:off x="10528300" y="1657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11567</xdr:rowOff>
    </xdr:from>
    <xdr:to>
      <xdr:col>14</xdr:col>
      <xdr:colOff>79375</xdr:colOff>
      <xdr:row>98</xdr:row>
      <xdr:rowOff>113167</xdr:rowOff>
    </xdr:to>
    <xdr:sp macro="" textlink="">
      <xdr:nvSpPr>
        <xdr:cNvPr id="476" name="円/楕円 475"/>
        <xdr:cNvSpPr/>
      </xdr:nvSpPr>
      <xdr:spPr>
        <a:xfrm>
          <a:off x="9588500" y="168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129694</xdr:rowOff>
    </xdr:from>
    <xdr:ext cx="599010" cy="259045"/>
    <xdr:sp macro="" textlink="">
      <xdr:nvSpPr>
        <xdr:cNvPr id="477" name="テキスト ボックス 476"/>
        <xdr:cNvSpPr txBox="1"/>
      </xdr:nvSpPr>
      <xdr:spPr>
        <a:xfrm>
          <a:off x="9339794" y="165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150219</xdr:rowOff>
    </xdr:from>
    <xdr:to>
      <xdr:col>12</xdr:col>
      <xdr:colOff>561975</xdr:colOff>
      <xdr:row>98</xdr:row>
      <xdr:rowOff>80369</xdr:rowOff>
    </xdr:to>
    <xdr:sp macro="" textlink="">
      <xdr:nvSpPr>
        <xdr:cNvPr id="478" name="円/楕円 477"/>
        <xdr:cNvSpPr/>
      </xdr:nvSpPr>
      <xdr:spPr>
        <a:xfrm>
          <a:off x="8699500" y="167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96896</xdr:rowOff>
    </xdr:from>
    <xdr:ext cx="599010" cy="259045"/>
    <xdr:sp macro="" textlink="">
      <xdr:nvSpPr>
        <xdr:cNvPr id="479" name="テキスト ボックス 478"/>
        <xdr:cNvSpPr txBox="1"/>
      </xdr:nvSpPr>
      <xdr:spPr>
        <a:xfrm>
          <a:off x="8450794" y="1655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6035</xdr:rowOff>
    </xdr:from>
    <xdr:to>
      <xdr:col>11</xdr:col>
      <xdr:colOff>358775</xdr:colOff>
      <xdr:row>98</xdr:row>
      <xdr:rowOff>107635</xdr:rowOff>
    </xdr:to>
    <xdr:sp macro="" textlink="">
      <xdr:nvSpPr>
        <xdr:cNvPr id="480" name="円/楕円 479"/>
        <xdr:cNvSpPr/>
      </xdr:nvSpPr>
      <xdr:spPr>
        <a:xfrm>
          <a:off x="7810500" y="168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124162</xdr:rowOff>
    </xdr:from>
    <xdr:ext cx="599010" cy="259045"/>
    <xdr:sp macro="" textlink="">
      <xdr:nvSpPr>
        <xdr:cNvPr id="481" name="テキスト ボックス 480"/>
        <xdr:cNvSpPr txBox="1"/>
      </xdr:nvSpPr>
      <xdr:spPr>
        <a:xfrm>
          <a:off x="7561794" y="1658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15272</xdr:rowOff>
    </xdr:from>
    <xdr:to>
      <xdr:col>10</xdr:col>
      <xdr:colOff>155575</xdr:colOff>
      <xdr:row>98</xdr:row>
      <xdr:rowOff>116872</xdr:rowOff>
    </xdr:to>
    <xdr:sp macro="" textlink="">
      <xdr:nvSpPr>
        <xdr:cNvPr id="482" name="円/楕円 481"/>
        <xdr:cNvSpPr/>
      </xdr:nvSpPr>
      <xdr:spPr>
        <a:xfrm>
          <a:off x="6921500" y="168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133399</xdr:rowOff>
    </xdr:from>
    <xdr:ext cx="599010" cy="259045"/>
    <xdr:sp macro="" textlink="">
      <xdr:nvSpPr>
        <xdr:cNvPr id="483" name="テキスト ボックス 482"/>
        <xdr:cNvSpPr txBox="1"/>
      </xdr:nvSpPr>
      <xdr:spPr>
        <a:xfrm>
          <a:off x="6672794" y="1659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66289</xdr:rowOff>
    </xdr:from>
    <xdr:to>
      <xdr:col>23</xdr:col>
      <xdr:colOff>517525</xdr:colOff>
      <xdr:row>36</xdr:row>
      <xdr:rowOff>161478</xdr:rowOff>
    </xdr:to>
    <xdr:cxnSp macro="">
      <xdr:nvCxnSpPr>
        <xdr:cNvPr id="512" name="直線コネクタ 511"/>
        <xdr:cNvCxnSpPr/>
      </xdr:nvCxnSpPr>
      <xdr:spPr>
        <a:xfrm flipV="1">
          <a:off x="15481300" y="6238489"/>
          <a:ext cx="838200" cy="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15280</xdr:rowOff>
    </xdr:from>
    <xdr:to>
      <xdr:col>22</xdr:col>
      <xdr:colOff>365125</xdr:colOff>
      <xdr:row>36</xdr:row>
      <xdr:rowOff>161478</xdr:rowOff>
    </xdr:to>
    <xdr:cxnSp macro="">
      <xdr:nvCxnSpPr>
        <xdr:cNvPr id="515" name="直線コネクタ 514"/>
        <xdr:cNvCxnSpPr/>
      </xdr:nvCxnSpPr>
      <xdr:spPr>
        <a:xfrm>
          <a:off x="14592300" y="6187480"/>
          <a:ext cx="889000" cy="14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15280</xdr:rowOff>
    </xdr:from>
    <xdr:to>
      <xdr:col>21</xdr:col>
      <xdr:colOff>161925</xdr:colOff>
      <xdr:row>36</xdr:row>
      <xdr:rowOff>126212</xdr:rowOff>
    </xdr:to>
    <xdr:cxnSp macro="">
      <xdr:nvCxnSpPr>
        <xdr:cNvPr id="518" name="直線コネクタ 517"/>
        <xdr:cNvCxnSpPr/>
      </xdr:nvCxnSpPr>
      <xdr:spPr>
        <a:xfrm flipV="1">
          <a:off x="13703300" y="6187480"/>
          <a:ext cx="889000" cy="1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126212</xdr:rowOff>
    </xdr:from>
    <xdr:to>
      <xdr:col>19</xdr:col>
      <xdr:colOff>644525</xdr:colOff>
      <xdr:row>37</xdr:row>
      <xdr:rowOff>27960</xdr:rowOff>
    </xdr:to>
    <xdr:cxnSp macro="">
      <xdr:nvCxnSpPr>
        <xdr:cNvPr id="521" name="直線コネクタ 520"/>
        <xdr:cNvCxnSpPr/>
      </xdr:nvCxnSpPr>
      <xdr:spPr>
        <a:xfrm flipV="1">
          <a:off x="12814300" y="6298412"/>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15489</xdr:rowOff>
    </xdr:from>
    <xdr:to>
      <xdr:col>23</xdr:col>
      <xdr:colOff>568325</xdr:colOff>
      <xdr:row>36</xdr:row>
      <xdr:rowOff>117089</xdr:rowOff>
    </xdr:to>
    <xdr:sp macro="" textlink="">
      <xdr:nvSpPr>
        <xdr:cNvPr id="531" name="円/楕円 530"/>
        <xdr:cNvSpPr/>
      </xdr:nvSpPr>
      <xdr:spPr>
        <a:xfrm>
          <a:off x="16268700" y="618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38366</xdr:rowOff>
    </xdr:from>
    <xdr:ext cx="534377" cy="259045"/>
    <xdr:sp macro="" textlink="">
      <xdr:nvSpPr>
        <xdr:cNvPr id="532" name="消防費該当値テキスト"/>
        <xdr:cNvSpPr txBox="1"/>
      </xdr:nvSpPr>
      <xdr:spPr>
        <a:xfrm>
          <a:off x="16370300" y="603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110678</xdr:rowOff>
    </xdr:from>
    <xdr:to>
      <xdr:col>22</xdr:col>
      <xdr:colOff>415925</xdr:colOff>
      <xdr:row>37</xdr:row>
      <xdr:rowOff>40828</xdr:rowOff>
    </xdr:to>
    <xdr:sp macro="" textlink="">
      <xdr:nvSpPr>
        <xdr:cNvPr id="533" name="円/楕円 532"/>
        <xdr:cNvSpPr/>
      </xdr:nvSpPr>
      <xdr:spPr>
        <a:xfrm>
          <a:off x="15430500" y="62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57355</xdr:rowOff>
    </xdr:from>
    <xdr:ext cx="534377" cy="259045"/>
    <xdr:sp macro="" textlink="">
      <xdr:nvSpPr>
        <xdr:cNvPr id="534" name="テキスト ボックス 533"/>
        <xdr:cNvSpPr txBox="1"/>
      </xdr:nvSpPr>
      <xdr:spPr>
        <a:xfrm>
          <a:off x="15214111" y="605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135930</xdr:rowOff>
    </xdr:from>
    <xdr:to>
      <xdr:col>21</xdr:col>
      <xdr:colOff>212725</xdr:colOff>
      <xdr:row>36</xdr:row>
      <xdr:rowOff>66080</xdr:rowOff>
    </xdr:to>
    <xdr:sp macro="" textlink="">
      <xdr:nvSpPr>
        <xdr:cNvPr id="535" name="円/楕円 534"/>
        <xdr:cNvSpPr/>
      </xdr:nvSpPr>
      <xdr:spPr>
        <a:xfrm>
          <a:off x="14541500" y="61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82607</xdr:rowOff>
    </xdr:from>
    <xdr:ext cx="534377" cy="259045"/>
    <xdr:sp macro="" textlink="">
      <xdr:nvSpPr>
        <xdr:cNvPr id="536" name="テキスト ボックス 535"/>
        <xdr:cNvSpPr txBox="1"/>
      </xdr:nvSpPr>
      <xdr:spPr>
        <a:xfrm>
          <a:off x="14325111" y="591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75412</xdr:rowOff>
    </xdr:from>
    <xdr:to>
      <xdr:col>20</xdr:col>
      <xdr:colOff>9525</xdr:colOff>
      <xdr:row>37</xdr:row>
      <xdr:rowOff>5562</xdr:rowOff>
    </xdr:to>
    <xdr:sp macro="" textlink="">
      <xdr:nvSpPr>
        <xdr:cNvPr id="537" name="円/楕円 536"/>
        <xdr:cNvSpPr/>
      </xdr:nvSpPr>
      <xdr:spPr>
        <a:xfrm>
          <a:off x="13652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22089</xdr:rowOff>
    </xdr:from>
    <xdr:ext cx="534377" cy="259045"/>
    <xdr:sp macro="" textlink="">
      <xdr:nvSpPr>
        <xdr:cNvPr id="538" name="テキスト ボックス 537"/>
        <xdr:cNvSpPr txBox="1"/>
      </xdr:nvSpPr>
      <xdr:spPr>
        <a:xfrm>
          <a:off x="13436111" y="60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148610</xdr:rowOff>
    </xdr:from>
    <xdr:to>
      <xdr:col>18</xdr:col>
      <xdr:colOff>492125</xdr:colOff>
      <xdr:row>37</xdr:row>
      <xdr:rowOff>78760</xdr:rowOff>
    </xdr:to>
    <xdr:sp macro="" textlink="">
      <xdr:nvSpPr>
        <xdr:cNvPr id="539" name="円/楕円 538"/>
        <xdr:cNvSpPr/>
      </xdr:nvSpPr>
      <xdr:spPr>
        <a:xfrm>
          <a:off x="127635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95287</xdr:rowOff>
    </xdr:from>
    <xdr:ext cx="534377" cy="259045"/>
    <xdr:sp macro="" textlink="">
      <xdr:nvSpPr>
        <xdr:cNvPr id="540" name="テキスト ボックス 539"/>
        <xdr:cNvSpPr txBox="1"/>
      </xdr:nvSpPr>
      <xdr:spPr>
        <a:xfrm>
          <a:off x="12547111" y="60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9638</xdr:rowOff>
    </xdr:from>
    <xdr:to>
      <xdr:col>23</xdr:col>
      <xdr:colOff>517525</xdr:colOff>
      <xdr:row>58</xdr:row>
      <xdr:rowOff>44547</xdr:rowOff>
    </xdr:to>
    <xdr:cxnSp macro="">
      <xdr:nvCxnSpPr>
        <xdr:cNvPr id="569" name="直線コネクタ 568"/>
        <xdr:cNvCxnSpPr/>
      </xdr:nvCxnSpPr>
      <xdr:spPr>
        <a:xfrm>
          <a:off x="15481300" y="9953738"/>
          <a:ext cx="838200" cy="3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9638</xdr:rowOff>
    </xdr:from>
    <xdr:to>
      <xdr:col>22</xdr:col>
      <xdr:colOff>365125</xdr:colOff>
      <xdr:row>58</xdr:row>
      <xdr:rowOff>34678</xdr:rowOff>
    </xdr:to>
    <xdr:cxnSp macro="">
      <xdr:nvCxnSpPr>
        <xdr:cNvPr id="572" name="直線コネクタ 571"/>
        <xdr:cNvCxnSpPr/>
      </xdr:nvCxnSpPr>
      <xdr:spPr>
        <a:xfrm flipV="1">
          <a:off x="14592300" y="9953738"/>
          <a:ext cx="8890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34678</xdr:rowOff>
    </xdr:from>
    <xdr:to>
      <xdr:col>21</xdr:col>
      <xdr:colOff>161925</xdr:colOff>
      <xdr:row>58</xdr:row>
      <xdr:rowOff>68659</xdr:rowOff>
    </xdr:to>
    <xdr:cxnSp macro="">
      <xdr:nvCxnSpPr>
        <xdr:cNvPr id="575" name="直線コネクタ 574"/>
        <xdr:cNvCxnSpPr/>
      </xdr:nvCxnSpPr>
      <xdr:spPr>
        <a:xfrm flipV="1">
          <a:off x="13703300" y="9978778"/>
          <a:ext cx="8890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68659</xdr:rowOff>
    </xdr:from>
    <xdr:to>
      <xdr:col>19</xdr:col>
      <xdr:colOff>644525</xdr:colOff>
      <xdr:row>58</xdr:row>
      <xdr:rowOff>78815</xdr:rowOff>
    </xdr:to>
    <xdr:cxnSp macro="">
      <xdr:nvCxnSpPr>
        <xdr:cNvPr id="578" name="直線コネクタ 577"/>
        <xdr:cNvCxnSpPr/>
      </xdr:nvCxnSpPr>
      <xdr:spPr>
        <a:xfrm flipV="1">
          <a:off x="12814300" y="10012759"/>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165197</xdr:rowOff>
    </xdr:from>
    <xdr:to>
      <xdr:col>23</xdr:col>
      <xdr:colOff>568325</xdr:colOff>
      <xdr:row>58</xdr:row>
      <xdr:rowOff>95347</xdr:rowOff>
    </xdr:to>
    <xdr:sp macro="" textlink="">
      <xdr:nvSpPr>
        <xdr:cNvPr id="588" name="円/楕円 587"/>
        <xdr:cNvSpPr/>
      </xdr:nvSpPr>
      <xdr:spPr>
        <a:xfrm>
          <a:off x="16268700" y="99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80124</xdr:rowOff>
    </xdr:from>
    <xdr:ext cx="534377" cy="259045"/>
    <xdr:sp macro="" textlink="">
      <xdr:nvSpPr>
        <xdr:cNvPr id="589" name="教育費該当値テキスト"/>
        <xdr:cNvSpPr txBox="1"/>
      </xdr:nvSpPr>
      <xdr:spPr>
        <a:xfrm>
          <a:off x="16370300" y="985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89,949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130288</xdr:rowOff>
    </xdr:from>
    <xdr:to>
      <xdr:col>22</xdr:col>
      <xdr:colOff>415925</xdr:colOff>
      <xdr:row>58</xdr:row>
      <xdr:rowOff>60438</xdr:rowOff>
    </xdr:to>
    <xdr:sp macro="" textlink="">
      <xdr:nvSpPr>
        <xdr:cNvPr id="590" name="円/楕円 589"/>
        <xdr:cNvSpPr/>
      </xdr:nvSpPr>
      <xdr:spPr>
        <a:xfrm>
          <a:off x="15430500" y="99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51565</xdr:rowOff>
    </xdr:from>
    <xdr:ext cx="599010" cy="259045"/>
    <xdr:sp macro="" textlink="">
      <xdr:nvSpPr>
        <xdr:cNvPr id="591" name="テキスト ボックス 590"/>
        <xdr:cNvSpPr txBox="1"/>
      </xdr:nvSpPr>
      <xdr:spPr>
        <a:xfrm>
          <a:off x="15181794" y="99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155328</xdr:rowOff>
    </xdr:from>
    <xdr:to>
      <xdr:col>21</xdr:col>
      <xdr:colOff>212725</xdr:colOff>
      <xdr:row>58</xdr:row>
      <xdr:rowOff>85478</xdr:rowOff>
    </xdr:to>
    <xdr:sp macro="" textlink="">
      <xdr:nvSpPr>
        <xdr:cNvPr id="592" name="円/楕円 591"/>
        <xdr:cNvSpPr/>
      </xdr:nvSpPr>
      <xdr:spPr>
        <a:xfrm>
          <a:off x="14541500" y="99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76605</xdr:rowOff>
    </xdr:from>
    <xdr:ext cx="534377" cy="259045"/>
    <xdr:sp macro="" textlink="">
      <xdr:nvSpPr>
        <xdr:cNvPr id="593" name="テキスト ボックス 592"/>
        <xdr:cNvSpPr txBox="1"/>
      </xdr:nvSpPr>
      <xdr:spPr>
        <a:xfrm>
          <a:off x="14325111" y="100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17859</xdr:rowOff>
    </xdr:from>
    <xdr:to>
      <xdr:col>20</xdr:col>
      <xdr:colOff>9525</xdr:colOff>
      <xdr:row>58</xdr:row>
      <xdr:rowOff>119459</xdr:rowOff>
    </xdr:to>
    <xdr:sp macro="" textlink="">
      <xdr:nvSpPr>
        <xdr:cNvPr id="594" name="円/楕円 593"/>
        <xdr:cNvSpPr/>
      </xdr:nvSpPr>
      <xdr:spPr>
        <a:xfrm>
          <a:off x="13652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110586</xdr:rowOff>
    </xdr:from>
    <xdr:ext cx="534377" cy="259045"/>
    <xdr:sp macro="" textlink="">
      <xdr:nvSpPr>
        <xdr:cNvPr id="595" name="テキスト ボックス 594"/>
        <xdr:cNvSpPr txBox="1"/>
      </xdr:nvSpPr>
      <xdr:spPr>
        <a:xfrm>
          <a:off x="13436111" y="100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28015</xdr:rowOff>
    </xdr:from>
    <xdr:to>
      <xdr:col>18</xdr:col>
      <xdr:colOff>492125</xdr:colOff>
      <xdr:row>58</xdr:row>
      <xdr:rowOff>129615</xdr:rowOff>
    </xdr:to>
    <xdr:sp macro="" textlink="">
      <xdr:nvSpPr>
        <xdr:cNvPr id="596" name="円/楕円 595"/>
        <xdr:cNvSpPr/>
      </xdr:nvSpPr>
      <xdr:spPr>
        <a:xfrm>
          <a:off x="12763500" y="99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120742</xdr:rowOff>
    </xdr:from>
    <xdr:ext cx="534377" cy="259045"/>
    <xdr:sp macro="" textlink="">
      <xdr:nvSpPr>
        <xdr:cNvPr id="597" name="テキスト ボックス 596"/>
        <xdr:cNvSpPr txBox="1"/>
      </xdr:nvSpPr>
      <xdr:spPr>
        <a:xfrm>
          <a:off x="12547111" y="100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61816</xdr:rowOff>
    </xdr:from>
    <xdr:to>
      <xdr:col>23</xdr:col>
      <xdr:colOff>517525</xdr:colOff>
      <xdr:row>79</xdr:row>
      <xdr:rowOff>986</xdr:rowOff>
    </xdr:to>
    <xdr:cxnSp macro="">
      <xdr:nvCxnSpPr>
        <xdr:cNvPr id="626" name="直線コネクタ 625"/>
        <xdr:cNvCxnSpPr/>
      </xdr:nvCxnSpPr>
      <xdr:spPr>
        <a:xfrm flipV="1">
          <a:off x="15481300" y="13434916"/>
          <a:ext cx="8382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146180</xdr:rowOff>
    </xdr:from>
    <xdr:to>
      <xdr:col>22</xdr:col>
      <xdr:colOff>365125</xdr:colOff>
      <xdr:row>79</xdr:row>
      <xdr:rowOff>986</xdr:rowOff>
    </xdr:to>
    <xdr:cxnSp macro="">
      <xdr:nvCxnSpPr>
        <xdr:cNvPr id="629" name="直線コネクタ 628"/>
        <xdr:cNvCxnSpPr/>
      </xdr:nvCxnSpPr>
      <xdr:spPr>
        <a:xfrm>
          <a:off x="14592300" y="13519280"/>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146180</xdr:rowOff>
    </xdr:from>
    <xdr:to>
      <xdr:col>21</xdr:col>
      <xdr:colOff>161925</xdr:colOff>
      <xdr:row>79</xdr:row>
      <xdr:rowOff>42077</xdr:rowOff>
    </xdr:to>
    <xdr:cxnSp macro="">
      <xdr:nvCxnSpPr>
        <xdr:cNvPr id="632" name="直線コネクタ 631"/>
        <xdr:cNvCxnSpPr/>
      </xdr:nvCxnSpPr>
      <xdr:spPr>
        <a:xfrm flipV="1">
          <a:off x="13703300" y="13519280"/>
          <a:ext cx="889000" cy="6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42077</xdr:rowOff>
    </xdr:from>
    <xdr:to>
      <xdr:col>19</xdr:col>
      <xdr:colOff>644525</xdr:colOff>
      <xdr:row>79</xdr:row>
      <xdr:rowOff>44306</xdr:rowOff>
    </xdr:to>
    <xdr:cxnSp macro="">
      <xdr:nvCxnSpPr>
        <xdr:cNvPr id="635" name="直線コネクタ 634"/>
        <xdr:cNvCxnSpPr/>
      </xdr:nvCxnSpPr>
      <xdr:spPr>
        <a:xfrm flipV="1">
          <a:off x="12814300" y="13586627"/>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11016</xdr:rowOff>
    </xdr:from>
    <xdr:to>
      <xdr:col>23</xdr:col>
      <xdr:colOff>568325</xdr:colOff>
      <xdr:row>78</xdr:row>
      <xdr:rowOff>112616</xdr:rowOff>
    </xdr:to>
    <xdr:sp macro="" textlink="">
      <xdr:nvSpPr>
        <xdr:cNvPr id="645" name="円/楕円 644"/>
        <xdr:cNvSpPr/>
      </xdr:nvSpPr>
      <xdr:spPr>
        <a:xfrm>
          <a:off x="16268700" y="133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33893</xdr:rowOff>
    </xdr:from>
    <xdr:ext cx="534377" cy="259045"/>
    <xdr:sp macro="" textlink="">
      <xdr:nvSpPr>
        <xdr:cNvPr id="646" name="災害復旧費該当値テキスト"/>
        <xdr:cNvSpPr txBox="1"/>
      </xdr:nvSpPr>
      <xdr:spPr>
        <a:xfrm>
          <a:off x="16370300" y="132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121636</xdr:rowOff>
    </xdr:from>
    <xdr:to>
      <xdr:col>22</xdr:col>
      <xdr:colOff>415925</xdr:colOff>
      <xdr:row>79</xdr:row>
      <xdr:rowOff>51786</xdr:rowOff>
    </xdr:to>
    <xdr:sp macro="" textlink="">
      <xdr:nvSpPr>
        <xdr:cNvPr id="647" name="円/楕円 646"/>
        <xdr:cNvSpPr/>
      </xdr:nvSpPr>
      <xdr:spPr>
        <a:xfrm>
          <a:off x="15430500" y="134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42913</xdr:rowOff>
    </xdr:from>
    <xdr:ext cx="534377" cy="259045"/>
    <xdr:sp macro="" textlink="">
      <xdr:nvSpPr>
        <xdr:cNvPr id="648" name="テキスト ボックス 647"/>
        <xdr:cNvSpPr txBox="1"/>
      </xdr:nvSpPr>
      <xdr:spPr>
        <a:xfrm>
          <a:off x="15214111" y="135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95380</xdr:rowOff>
    </xdr:from>
    <xdr:to>
      <xdr:col>21</xdr:col>
      <xdr:colOff>212725</xdr:colOff>
      <xdr:row>79</xdr:row>
      <xdr:rowOff>25530</xdr:rowOff>
    </xdr:to>
    <xdr:sp macro="" textlink="">
      <xdr:nvSpPr>
        <xdr:cNvPr id="649" name="円/楕円 648"/>
        <xdr:cNvSpPr/>
      </xdr:nvSpPr>
      <xdr:spPr>
        <a:xfrm>
          <a:off x="14541500" y="134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42057</xdr:rowOff>
    </xdr:from>
    <xdr:ext cx="534377" cy="259045"/>
    <xdr:sp macro="" textlink="">
      <xdr:nvSpPr>
        <xdr:cNvPr id="650" name="テキスト ボックス 649"/>
        <xdr:cNvSpPr txBox="1"/>
      </xdr:nvSpPr>
      <xdr:spPr>
        <a:xfrm>
          <a:off x="14325111" y="132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162727</xdr:rowOff>
    </xdr:from>
    <xdr:to>
      <xdr:col>20</xdr:col>
      <xdr:colOff>9525</xdr:colOff>
      <xdr:row>79</xdr:row>
      <xdr:rowOff>92877</xdr:rowOff>
    </xdr:to>
    <xdr:sp macro="" textlink="">
      <xdr:nvSpPr>
        <xdr:cNvPr id="651" name="円/楕円 650"/>
        <xdr:cNvSpPr/>
      </xdr:nvSpPr>
      <xdr:spPr>
        <a:xfrm>
          <a:off x="13652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84004</xdr:rowOff>
    </xdr:from>
    <xdr:ext cx="378565" cy="259045"/>
    <xdr:sp macro="" textlink="">
      <xdr:nvSpPr>
        <xdr:cNvPr id="652" name="テキスト ボックス 651"/>
        <xdr:cNvSpPr txBox="1"/>
      </xdr:nvSpPr>
      <xdr:spPr>
        <a:xfrm>
          <a:off x="13514017" y="136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164956</xdr:rowOff>
    </xdr:from>
    <xdr:to>
      <xdr:col>18</xdr:col>
      <xdr:colOff>492125</xdr:colOff>
      <xdr:row>79</xdr:row>
      <xdr:rowOff>95106</xdr:rowOff>
    </xdr:to>
    <xdr:sp macro="" textlink="">
      <xdr:nvSpPr>
        <xdr:cNvPr id="653" name="円/楕円 652"/>
        <xdr:cNvSpPr/>
      </xdr:nvSpPr>
      <xdr:spPr>
        <a:xfrm>
          <a:off x="12763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86233</xdr:rowOff>
    </xdr:from>
    <xdr:ext cx="313932" cy="259045"/>
    <xdr:sp macro="" textlink="">
      <xdr:nvSpPr>
        <xdr:cNvPr id="654" name="テキスト ボックス 653"/>
        <xdr:cNvSpPr txBox="1"/>
      </xdr:nvSpPr>
      <xdr:spPr>
        <a:xfrm>
          <a:off x="12657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80212</xdr:rowOff>
    </xdr:from>
    <xdr:to>
      <xdr:col>23</xdr:col>
      <xdr:colOff>517525</xdr:colOff>
      <xdr:row>98</xdr:row>
      <xdr:rowOff>86621</xdr:rowOff>
    </xdr:to>
    <xdr:cxnSp macro="">
      <xdr:nvCxnSpPr>
        <xdr:cNvPr id="683" name="直線コネクタ 682"/>
        <xdr:cNvCxnSpPr/>
      </xdr:nvCxnSpPr>
      <xdr:spPr>
        <a:xfrm flipV="1">
          <a:off x="15481300" y="16882312"/>
          <a:ext cx="8382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34954</xdr:rowOff>
    </xdr:from>
    <xdr:to>
      <xdr:col>22</xdr:col>
      <xdr:colOff>365125</xdr:colOff>
      <xdr:row>98</xdr:row>
      <xdr:rowOff>86621</xdr:rowOff>
    </xdr:to>
    <xdr:cxnSp macro="">
      <xdr:nvCxnSpPr>
        <xdr:cNvPr id="686" name="直線コネクタ 685"/>
        <xdr:cNvCxnSpPr/>
      </xdr:nvCxnSpPr>
      <xdr:spPr>
        <a:xfrm>
          <a:off x="14592300" y="16837054"/>
          <a:ext cx="889000" cy="5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34954</xdr:rowOff>
    </xdr:from>
    <xdr:to>
      <xdr:col>21</xdr:col>
      <xdr:colOff>161925</xdr:colOff>
      <xdr:row>98</xdr:row>
      <xdr:rowOff>36033</xdr:rowOff>
    </xdr:to>
    <xdr:cxnSp macro="">
      <xdr:nvCxnSpPr>
        <xdr:cNvPr id="689" name="直線コネクタ 688"/>
        <xdr:cNvCxnSpPr/>
      </xdr:nvCxnSpPr>
      <xdr:spPr>
        <a:xfrm flipV="1">
          <a:off x="13703300" y="1683705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30907</xdr:rowOff>
    </xdr:from>
    <xdr:to>
      <xdr:col>19</xdr:col>
      <xdr:colOff>644525</xdr:colOff>
      <xdr:row>98</xdr:row>
      <xdr:rowOff>36033</xdr:rowOff>
    </xdr:to>
    <xdr:cxnSp macro="">
      <xdr:nvCxnSpPr>
        <xdr:cNvPr id="692" name="直線コネクタ 691"/>
        <xdr:cNvCxnSpPr/>
      </xdr:nvCxnSpPr>
      <xdr:spPr>
        <a:xfrm>
          <a:off x="12814300" y="16833007"/>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29412</xdr:rowOff>
    </xdr:from>
    <xdr:to>
      <xdr:col>23</xdr:col>
      <xdr:colOff>568325</xdr:colOff>
      <xdr:row>98</xdr:row>
      <xdr:rowOff>131012</xdr:rowOff>
    </xdr:to>
    <xdr:sp macro="" textlink="">
      <xdr:nvSpPr>
        <xdr:cNvPr id="702" name="円/楕円 701"/>
        <xdr:cNvSpPr/>
      </xdr:nvSpPr>
      <xdr:spPr>
        <a:xfrm>
          <a:off x="16268700" y="168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7839</xdr:rowOff>
    </xdr:from>
    <xdr:ext cx="599010" cy="259045"/>
    <xdr:sp macro="" textlink="">
      <xdr:nvSpPr>
        <xdr:cNvPr id="703" name="公債費該当値テキスト"/>
        <xdr:cNvSpPr txBox="1"/>
      </xdr:nvSpPr>
      <xdr:spPr>
        <a:xfrm>
          <a:off x="16370300" y="1680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35821</xdr:rowOff>
    </xdr:from>
    <xdr:to>
      <xdr:col>22</xdr:col>
      <xdr:colOff>415925</xdr:colOff>
      <xdr:row>98</xdr:row>
      <xdr:rowOff>137421</xdr:rowOff>
    </xdr:to>
    <xdr:sp macro="" textlink="">
      <xdr:nvSpPr>
        <xdr:cNvPr id="704" name="円/楕円 703"/>
        <xdr:cNvSpPr/>
      </xdr:nvSpPr>
      <xdr:spPr>
        <a:xfrm>
          <a:off x="15430500" y="168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128548</xdr:rowOff>
    </xdr:from>
    <xdr:ext cx="599010" cy="259045"/>
    <xdr:sp macro="" textlink="">
      <xdr:nvSpPr>
        <xdr:cNvPr id="705" name="テキスト ボックス 704"/>
        <xdr:cNvSpPr txBox="1"/>
      </xdr:nvSpPr>
      <xdr:spPr>
        <a:xfrm>
          <a:off x="15181794" y="169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155604</xdr:rowOff>
    </xdr:from>
    <xdr:to>
      <xdr:col>21</xdr:col>
      <xdr:colOff>212725</xdr:colOff>
      <xdr:row>98</xdr:row>
      <xdr:rowOff>85754</xdr:rowOff>
    </xdr:to>
    <xdr:sp macro="" textlink="">
      <xdr:nvSpPr>
        <xdr:cNvPr id="706" name="円/楕円 705"/>
        <xdr:cNvSpPr/>
      </xdr:nvSpPr>
      <xdr:spPr>
        <a:xfrm>
          <a:off x="14541500" y="167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76881</xdr:rowOff>
    </xdr:from>
    <xdr:ext cx="599010" cy="259045"/>
    <xdr:sp macro="" textlink="">
      <xdr:nvSpPr>
        <xdr:cNvPr id="707" name="テキスト ボックス 706"/>
        <xdr:cNvSpPr txBox="1"/>
      </xdr:nvSpPr>
      <xdr:spPr>
        <a:xfrm>
          <a:off x="14292794" y="168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156683</xdr:rowOff>
    </xdr:from>
    <xdr:to>
      <xdr:col>20</xdr:col>
      <xdr:colOff>9525</xdr:colOff>
      <xdr:row>98</xdr:row>
      <xdr:rowOff>86833</xdr:rowOff>
    </xdr:to>
    <xdr:sp macro="" textlink="">
      <xdr:nvSpPr>
        <xdr:cNvPr id="708" name="円/楕円 707"/>
        <xdr:cNvSpPr/>
      </xdr:nvSpPr>
      <xdr:spPr>
        <a:xfrm>
          <a:off x="13652500" y="167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77960</xdr:rowOff>
    </xdr:from>
    <xdr:ext cx="599010" cy="259045"/>
    <xdr:sp macro="" textlink="">
      <xdr:nvSpPr>
        <xdr:cNvPr id="709" name="テキスト ボックス 708"/>
        <xdr:cNvSpPr txBox="1"/>
      </xdr:nvSpPr>
      <xdr:spPr>
        <a:xfrm>
          <a:off x="13403794" y="1688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151557</xdr:rowOff>
    </xdr:from>
    <xdr:to>
      <xdr:col>18</xdr:col>
      <xdr:colOff>492125</xdr:colOff>
      <xdr:row>98</xdr:row>
      <xdr:rowOff>81707</xdr:rowOff>
    </xdr:to>
    <xdr:sp macro="" textlink="">
      <xdr:nvSpPr>
        <xdr:cNvPr id="710" name="円/楕円 709"/>
        <xdr:cNvSpPr/>
      </xdr:nvSpPr>
      <xdr:spPr>
        <a:xfrm>
          <a:off x="12763500" y="167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72834</xdr:rowOff>
    </xdr:from>
    <xdr:ext cx="599010" cy="259045"/>
    <xdr:sp macro="" textlink="">
      <xdr:nvSpPr>
        <xdr:cNvPr id="711" name="テキスト ボックス 710"/>
        <xdr:cNvSpPr txBox="1"/>
      </xdr:nvSpPr>
      <xdr:spPr>
        <a:xfrm>
          <a:off x="12514794" y="1687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民生費は、住民一人当たり２２９，８０２円となっている。類似団体と比較して高い水準となっており、主な要因としては、高齢化に対応する社会福祉費の増によるもので、今後も各事業の展開により、増加傾向と推移している。</a:t>
          </a:r>
        </a:p>
        <a:p>
          <a:r>
            <a:rPr kumimoji="1" lang="ja-JP" altLang="en-US" sz="1300">
              <a:latin typeface="+mn-ea"/>
              <a:ea typeface="+mn-ea"/>
            </a:rPr>
            <a:t>　衛生費は、住民一人当たり１３２，９４７円となっている。類似団体平均と比較して高い水準となっており、主な要因としては、塵芥処理組合の運営に係る経費が多くを占めている。</a:t>
          </a:r>
        </a:p>
        <a:p>
          <a:r>
            <a:rPr kumimoji="1" lang="ja-JP" altLang="en-US" sz="1300">
              <a:latin typeface="+mn-ea"/>
              <a:ea typeface="+mn-ea"/>
            </a:rPr>
            <a:t>　農林水産業費は、住民一人当たり１０７，００８円となっている。類似団体平均を大きく下回っているが、平成２７年度以降、特用林産物生産施設整備事業を組み込んでおり、増加傾向と推移している。</a:t>
          </a:r>
        </a:p>
        <a:p>
          <a:r>
            <a:rPr kumimoji="1" lang="ja-JP" altLang="en-US" sz="1300">
              <a:latin typeface="+mn-ea"/>
              <a:ea typeface="+mn-ea"/>
            </a:rPr>
            <a:t>　土木費は、住民一人当たり２２１，９４５円となっている。類似団体平均と比べて高い水準となっており、継続事業として実施している公営住宅等ストック総合改善事業、橋梁長寿命化修繕事業等により、今後も増加傾向と推移している。</a:t>
          </a:r>
        </a:p>
        <a:p>
          <a:r>
            <a:rPr kumimoji="1" lang="ja-JP" altLang="en-US" sz="1300">
              <a:latin typeface="+mn-ea"/>
              <a:ea typeface="+mn-ea"/>
            </a:rPr>
            <a:t>　教育費は、住民一人当たり８９，９４９円となっている。類似団体と比較して平均を下回っている傾向にあるが、小・中学校児童生徒に対するソフト事業の展開により、増加傾向と推移している。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これまでの、集中改革プラン（アクションプラン）に基づく各種の取り組み（職員定員の適正化、経常経費削減の積極的な取り組み等）に加え、基金全体の増額等により、標準財政規模は改善しつつある。</a:t>
          </a:r>
        </a:p>
        <a:p>
          <a:r>
            <a:rPr kumimoji="1" lang="ja-JP" altLang="en-US" sz="1400">
              <a:latin typeface="ＭＳ ゴシック" pitchFamily="49" charset="-128"/>
              <a:ea typeface="ＭＳ ゴシック" pitchFamily="49" charset="-128"/>
            </a:rPr>
            <a:t>　今後においては、依存財源となっている地方交付税が、人口減少等に伴い減額推移にあるため、これまでの取り組みを継続しながら、さらなる健全な財政運営を図っていく。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当町においては、実質赤字比率、連結実質赤字比率ともに発生はしていないが、上・下水道事業に係るインフラの老朽化に伴う整備や、高齢化等に伴う保険事業に係る給付費の増加など、歳出が増加傾向にあると推移しているので、さらなる支出の適正化を図り、安定した財政運営ができる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Z28" sqref="Z28:AG2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3727151</v>
      </c>
      <c r="BO4" s="381"/>
      <c r="BP4" s="381"/>
      <c r="BQ4" s="381"/>
      <c r="BR4" s="381"/>
      <c r="BS4" s="381"/>
      <c r="BT4" s="381"/>
      <c r="BU4" s="382"/>
      <c r="BV4" s="380">
        <v>3508310</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5.8</v>
      </c>
      <c r="CU4" s="387"/>
      <c r="CV4" s="387"/>
      <c r="CW4" s="387"/>
      <c r="CX4" s="387"/>
      <c r="CY4" s="387"/>
      <c r="CZ4" s="387"/>
      <c r="DA4" s="388"/>
      <c r="DB4" s="386">
        <v>4.3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3558525</v>
      </c>
      <c r="BO5" s="418"/>
      <c r="BP5" s="418"/>
      <c r="BQ5" s="418"/>
      <c r="BR5" s="418"/>
      <c r="BS5" s="418"/>
      <c r="BT5" s="418"/>
      <c r="BU5" s="419"/>
      <c r="BV5" s="417">
        <v>3407608</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87.8</v>
      </c>
      <c r="CU5" s="415"/>
      <c r="CV5" s="415"/>
      <c r="CW5" s="415"/>
      <c r="CX5" s="415"/>
      <c r="CY5" s="415"/>
      <c r="CZ5" s="415"/>
      <c r="DA5" s="416"/>
      <c r="DB5" s="414">
        <v>85.2</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168626</v>
      </c>
      <c r="BO6" s="418"/>
      <c r="BP6" s="418"/>
      <c r="BQ6" s="418"/>
      <c r="BR6" s="418"/>
      <c r="BS6" s="418"/>
      <c r="BT6" s="418"/>
      <c r="BU6" s="419"/>
      <c r="BV6" s="417">
        <v>100702</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91.2</v>
      </c>
      <c r="CU6" s="455"/>
      <c r="CV6" s="455"/>
      <c r="CW6" s="455"/>
      <c r="CX6" s="455"/>
      <c r="CY6" s="455"/>
      <c r="CZ6" s="455"/>
      <c r="DA6" s="456"/>
      <c r="DB6" s="454">
        <v>89.4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39751</v>
      </c>
      <c r="BO7" s="418"/>
      <c r="BP7" s="418"/>
      <c r="BQ7" s="418"/>
      <c r="BR7" s="418"/>
      <c r="BS7" s="418"/>
      <c r="BT7" s="418"/>
      <c r="BU7" s="419"/>
      <c r="BV7" s="417">
        <v>750</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2238484</v>
      </c>
      <c r="CU7" s="418"/>
      <c r="CV7" s="418"/>
      <c r="CW7" s="418"/>
      <c r="CX7" s="418"/>
      <c r="CY7" s="418"/>
      <c r="CZ7" s="418"/>
      <c r="DA7" s="419"/>
      <c r="DB7" s="417">
        <v>2304305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128875</v>
      </c>
      <c r="BO8" s="418"/>
      <c r="BP8" s="418"/>
      <c r="BQ8" s="418"/>
      <c r="BR8" s="418"/>
      <c r="BS8" s="418"/>
      <c r="BT8" s="418"/>
      <c r="BU8" s="419"/>
      <c r="BV8" s="417">
        <v>99952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0.15</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2976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28923</v>
      </c>
      <c r="BO9" s="418"/>
      <c r="BP9" s="418"/>
      <c r="BQ9" s="418"/>
      <c r="BR9" s="418"/>
      <c r="BS9" s="418"/>
      <c r="BT9" s="418"/>
      <c r="BU9" s="419"/>
      <c r="BV9" s="417">
        <v>-72730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9.1999999999999993</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3328</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1535</v>
      </c>
      <c r="BO10" s="418"/>
      <c r="BP10" s="418"/>
      <c r="BQ10" s="418"/>
      <c r="BR10" s="418"/>
      <c r="BS10" s="418"/>
      <c r="BT10" s="418"/>
      <c r="BU10" s="419"/>
      <c r="BV10" s="417">
        <v>1598</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2963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189380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2929</v>
      </c>
      <c r="S13" s="499"/>
      <c r="T13" s="499"/>
      <c r="U13" s="499"/>
      <c r="V13" s="500"/>
      <c r="W13" s="433" t="s">
        <v>123</v>
      </c>
      <c r="X13" s="434"/>
      <c r="Y13" s="434"/>
      <c r="Z13" s="434"/>
      <c r="AA13" s="434"/>
      <c r="AB13" s="424"/>
      <c r="AC13" s="468">
        <v>435</v>
      </c>
      <c r="AD13" s="469"/>
      <c r="AE13" s="469"/>
      <c r="AF13" s="469"/>
      <c r="AG13" s="508"/>
      <c r="AH13" s="468">
        <v>503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-158922</v>
      </c>
      <c r="BO13" s="418"/>
      <c r="BP13" s="418"/>
      <c r="BQ13" s="418"/>
      <c r="BR13" s="418"/>
      <c r="BS13" s="418"/>
      <c r="BT13" s="418"/>
      <c r="BU13" s="419"/>
      <c r="BV13" s="417">
        <v>-71132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3038</v>
      </c>
      <c r="S14" s="499"/>
      <c r="T14" s="499"/>
      <c r="U14" s="499"/>
      <c r="V14" s="500"/>
      <c r="W14" s="407"/>
      <c r="X14" s="408"/>
      <c r="Y14" s="408"/>
      <c r="Z14" s="408"/>
      <c r="AA14" s="408"/>
      <c r="AB14" s="397"/>
      <c r="AC14" s="501">
        <v>30.6</v>
      </c>
      <c r="AD14" s="502"/>
      <c r="AE14" s="502"/>
      <c r="AF14" s="502"/>
      <c r="AG14" s="503"/>
      <c r="AH14" s="501">
        <v>31.7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v>
      </c>
      <c r="CU14" s="513"/>
      <c r="CV14" s="513"/>
      <c r="CW14" s="513"/>
      <c r="CX14" s="513"/>
      <c r="CY14" s="513"/>
      <c r="CZ14" s="513"/>
      <c r="DA14" s="514"/>
      <c r="DB14" s="512">
        <v>11.2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3008</v>
      </c>
      <c r="S15" s="499"/>
      <c r="T15" s="499"/>
      <c r="U15" s="499"/>
      <c r="V15" s="500"/>
      <c r="W15" s="433" t="s">
        <v>130</v>
      </c>
      <c r="X15" s="434"/>
      <c r="Y15" s="434"/>
      <c r="Z15" s="434"/>
      <c r="AA15" s="434"/>
      <c r="AB15" s="424"/>
      <c r="AC15" s="468">
        <v>225</v>
      </c>
      <c r="AD15" s="469"/>
      <c r="AE15" s="469"/>
      <c r="AF15" s="469"/>
      <c r="AG15" s="508"/>
      <c r="AH15" s="468">
        <v>266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328901</v>
      </c>
      <c r="BO15" s="381"/>
      <c r="BP15" s="381"/>
      <c r="BQ15" s="381"/>
      <c r="BR15" s="381"/>
      <c r="BS15" s="381"/>
      <c r="BT15" s="381"/>
      <c r="BU15" s="382"/>
      <c r="BV15" s="380">
        <v>331408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15.8</v>
      </c>
      <c r="AD16" s="502"/>
      <c r="AE16" s="502"/>
      <c r="AF16" s="502"/>
      <c r="AG16" s="503"/>
      <c r="AH16" s="501">
        <v>16.8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2087755</v>
      </c>
      <c r="BO16" s="418"/>
      <c r="BP16" s="418"/>
      <c r="BQ16" s="418"/>
      <c r="BR16" s="418"/>
      <c r="BS16" s="418"/>
      <c r="BT16" s="418"/>
      <c r="BU16" s="419"/>
      <c r="BV16" s="417">
        <v>2122924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762</v>
      </c>
      <c r="AD17" s="469"/>
      <c r="AE17" s="469"/>
      <c r="AF17" s="469"/>
      <c r="AG17" s="508"/>
      <c r="AH17" s="468">
        <v>816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399333</v>
      </c>
      <c r="BO17" s="418"/>
      <c r="BP17" s="418"/>
      <c r="BQ17" s="418"/>
      <c r="BR17" s="418"/>
      <c r="BS17" s="418"/>
      <c r="BT17" s="418"/>
      <c r="BU17" s="419"/>
      <c r="BV17" s="417">
        <v>403726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250.13</v>
      </c>
      <c r="M18" s="530"/>
      <c r="N18" s="530"/>
      <c r="O18" s="530"/>
      <c r="P18" s="530"/>
      <c r="Q18" s="530"/>
      <c r="R18" s="531"/>
      <c r="S18" s="531"/>
      <c r="T18" s="531"/>
      <c r="U18" s="531"/>
      <c r="V18" s="532"/>
      <c r="W18" s="435"/>
      <c r="X18" s="436"/>
      <c r="Y18" s="436"/>
      <c r="Z18" s="436"/>
      <c r="AA18" s="436"/>
      <c r="AB18" s="427"/>
      <c r="AC18" s="533">
        <v>53.6</v>
      </c>
      <c r="AD18" s="534"/>
      <c r="AE18" s="534"/>
      <c r="AF18" s="534"/>
      <c r="AG18" s="535"/>
      <c r="AH18" s="533">
        <v>51.5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1976398</v>
      </c>
      <c r="BO18" s="418"/>
      <c r="BP18" s="418"/>
      <c r="BQ18" s="418"/>
      <c r="BR18" s="418"/>
      <c r="BS18" s="418"/>
      <c r="BT18" s="418"/>
      <c r="BU18" s="419"/>
      <c r="BV18" s="417">
        <v>1972097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2742633</v>
      </c>
      <c r="BO19" s="418"/>
      <c r="BP19" s="418"/>
      <c r="BQ19" s="418"/>
      <c r="BR19" s="418"/>
      <c r="BS19" s="418"/>
      <c r="BT19" s="418"/>
      <c r="BU19" s="419"/>
      <c r="BV19" s="417">
        <v>2624197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1305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3" t="s">
        <v>150</v>
      </c>
      <c r="AI22" s="434"/>
      <c r="AJ22" s="434"/>
      <c r="AK22" s="434"/>
      <c r="AL22" s="424"/>
      <c r="AM22" s="573" t="s">
        <v>151</v>
      </c>
      <c r="AN22" s="574"/>
      <c r="AO22" s="574"/>
      <c r="AP22" s="574"/>
      <c r="AQ22" s="574"/>
      <c r="AR22" s="575"/>
      <c r="AS22" s="556" t="s">
        <v>148</v>
      </c>
      <c r="AT22" s="557"/>
      <c r="AU22" s="557"/>
      <c r="AV22" s="557"/>
      <c r="AW22" s="557"/>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6"/>
      <c r="AN23" s="577"/>
      <c r="AO23" s="577"/>
      <c r="AP23" s="577"/>
      <c r="AQ23" s="577"/>
      <c r="AR23" s="578"/>
      <c r="AS23" s="559"/>
      <c r="AT23" s="560"/>
      <c r="AU23" s="560"/>
      <c r="AV23" s="560"/>
      <c r="AW23" s="560"/>
      <c r="AX23" s="580"/>
      <c r="AY23" s="377" t="s">
        <v>152</v>
      </c>
      <c r="AZ23" s="378"/>
      <c r="BA23" s="378"/>
      <c r="BB23" s="378"/>
      <c r="BC23" s="378"/>
      <c r="BD23" s="378"/>
      <c r="BE23" s="378"/>
      <c r="BF23" s="378"/>
      <c r="BG23" s="378"/>
      <c r="BH23" s="378"/>
      <c r="BI23" s="378"/>
      <c r="BJ23" s="378"/>
      <c r="BK23" s="378"/>
      <c r="BL23" s="378"/>
      <c r="BM23" s="379"/>
      <c r="BN23" s="417">
        <v>3546672</v>
      </c>
      <c r="BO23" s="418"/>
      <c r="BP23" s="418"/>
      <c r="BQ23" s="418"/>
      <c r="BR23" s="418"/>
      <c r="BS23" s="418"/>
      <c r="BT23" s="418"/>
      <c r="BU23" s="419"/>
      <c r="BV23" s="417">
        <v>3550156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6000</v>
      </c>
      <c r="R24" s="469"/>
      <c r="S24" s="469"/>
      <c r="T24" s="469"/>
      <c r="U24" s="469"/>
      <c r="V24" s="508"/>
      <c r="W24" s="563"/>
      <c r="X24" s="551"/>
      <c r="Y24" s="552"/>
      <c r="Z24" s="467" t="s">
        <v>154</v>
      </c>
      <c r="AA24" s="447"/>
      <c r="AB24" s="447"/>
      <c r="AC24" s="447"/>
      <c r="AD24" s="447"/>
      <c r="AE24" s="447"/>
      <c r="AF24" s="447"/>
      <c r="AG24" s="448"/>
      <c r="AH24" s="468">
        <v>66</v>
      </c>
      <c r="AI24" s="469"/>
      <c r="AJ24" s="469"/>
      <c r="AK24" s="469"/>
      <c r="AL24" s="508"/>
      <c r="AM24" s="468">
        <v>193248</v>
      </c>
      <c r="AN24" s="469"/>
      <c r="AO24" s="469"/>
      <c r="AP24" s="469"/>
      <c r="AQ24" s="469"/>
      <c r="AR24" s="508"/>
      <c r="AS24" s="468">
        <v>2928</v>
      </c>
      <c r="AT24" s="469"/>
      <c r="AU24" s="469"/>
      <c r="AV24" s="469"/>
      <c r="AW24" s="469"/>
      <c r="AX24" s="470"/>
      <c r="AY24" s="581" t="s">
        <v>155</v>
      </c>
      <c r="AZ24" s="582"/>
      <c r="BA24" s="582"/>
      <c r="BB24" s="582"/>
      <c r="BC24" s="582"/>
      <c r="BD24" s="582"/>
      <c r="BE24" s="582"/>
      <c r="BF24" s="582"/>
      <c r="BG24" s="582"/>
      <c r="BH24" s="582"/>
      <c r="BI24" s="582"/>
      <c r="BJ24" s="582"/>
      <c r="BK24" s="582"/>
      <c r="BL24" s="582"/>
      <c r="BM24" s="583"/>
      <c r="BN24" s="417">
        <v>3107340</v>
      </c>
      <c r="BO24" s="418"/>
      <c r="BP24" s="418"/>
      <c r="BQ24" s="418"/>
      <c r="BR24" s="418"/>
      <c r="BS24" s="418"/>
      <c r="BT24" s="418"/>
      <c r="BU24" s="419"/>
      <c r="BV24" s="417">
        <v>3065105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5440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16877</v>
      </c>
      <c r="BO25" s="381"/>
      <c r="BP25" s="381"/>
      <c r="BQ25" s="381"/>
      <c r="BR25" s="381"/>
      <c r="BS25" s="381"/>
      <c r="BT25" s="381"/>
      <c r="BU25" s="382"/>
      <c r="BV25" s="380">
        <v>23073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5190</v>
      </c>
      <c r="R26" s="469"/>
      <c r="S26" s="469"/>
      <c r="T26" s="469"/>
      <c r="U26" s="469"/>
      <c r="V26" s="508"/>
      <c r="W26" s="563"/>
      <c r="X26" s="551"/>
      <c r="Y26" s="552"/>
      <c r="Z26" s="467" t="s">
        <v>160</v>
      </c>
      <c r="AA26" s="587"/>
      <c r="AB26" s="587"/>
      <c r="AC26" s="587"/>
      <c r="AD26" s="587"/>
      <c r="AE26" s="587"/>
      <c r="AF26" s="587"/>
      <c r="AG26" s="588"/>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2320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9736</v>
      </c>
      <c r="AN27" s="469"/>
      <c r="AO27" s="469"/>
      <c r="AP27" s="469"/>
      <c r="AQ27" s="469"/>
      <c r="AR27" s="508"/>
      <c r="AS27" s="468">
        <v>2434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4" t="s">
        <v>120</v>
      </c>
      <c r="BO27" s="585"/>
      <c r="BP27" s="585"/>
      <c r="BQ27" s="585"/>
      <c r="BR27" s="585"/>
      <c r="BS27" s="585"/>
      <c r="BT27" s="585"/>
      <c r="BU27" s="586"/>
      <c r="BV27" s="584" t="s">
        <v>120</v>
      </c>
      <c r="BW27" s="585"/>
      <c r="BX27" s="585"/>
      <c r="BY27" s="585"/>
      <c r="BZ27" s="585"/>
      <c r="CA27" s="585"/>
      <c r="CB27" s="585"/>
      <c r="CC27" s="586"/>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1790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680777</v>
      </c>
      <c r="BO28" s="381"/>
      <c r="BP28" s="381"/>
      <c r="BQ28" s="381"/>
      <c r="BR28" s="381"/>
      <c r="BS28" s="381"/>
      <c r="BT28" s="381"/>
      <c r="BU28" s="382"/>
      <c r="BV28" s="380">
        <v>848622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7</v>
      </c>
      <c r="M29" s="469"/>
      <c r="N29" s="469"/>
      <c r="O29" s="469"/>
      <c r="P29" s="508"/>
      <c r="Q29" s="468">
        <v>1580</v>
      </c>
      <c r="R29" s="469"/>
      <c r="S29" s="469"/>
      <c r="T29" s="469"/>
      <c r="U29" s="469"/>
      <c r="V29" s="508"/>
      <c r="W29" s="564"/>
      <c r="X29" s="565"/>
      <c r="Y29" s="566"/>
      <c r="Z29" s="467" t="s">
        <v>171</v>
      </c>
      <c r="AA29" s="447"/>
      <c r="AB29" s="447"/>
      <c r="AC29" s="447"/>
      <c r="AD29" s="447"/>
      <c r="AE29" s="447"/>
      <c r="AF29" s="447"/>
      <c r="AG29" s="448"/>
      <c r="AH29" s="468">
        <v>70</v>
      </c>
      <c r="AI29" s="469"/>
      <c r="AJ29" s="469"/>
      <c r="AK29" s="469"/>
      <c r="AL29" s="508"/>
      <c r="AM29" s="468">
        <v>202984</v>
      </c>
      <c r="AN29" s="469"/>
      <c r="AO29" s="469"/>
      <c r="AP29" s="469"/>
      <c r="AQ29" s="469"/>
      <c r="AR29" s="508"/>
      <c r="AS29" s="468">
        <v>2900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426118</v>
      </c>
      <c r="BO29" s="418"/>
      <c r="BP29" s="418"/>
      <c r="BQ29" s="418"/>
      <c r="BR29" s="418"/>
      <c r="BS29" s="418"/>
      <c r="BT29" s="418"/>
      <c r="BU29" s="419"/>
      <c r="BV29" s="417">
        <v>425862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1" t="s">
        <v>174</v>
      </c>
      <c r="BD30" s="582"/>
      <c r="BE30" s="582"/>
      <c r="BF30" s="582"/>
      <c r="BG30" s="582"/>
      <c r="BH30" s="582"/>
      <c r="BI30" s="582"/>
      <c r="BJ30" s="582"/>
      <c r="BK30" s="582"/>
      <c r="BL30" s="582"/>
      <c r="BM30" s="583"/>
      <c r="BN30" s="584">
        <v>779986</v>
      </c>
      <c r="BO30" s="585"/>
      <c r="BP30" s="585"/>
      <c r="BQ30" s="585"/>
      <c r="BR30" s="585"/>
      <c r="BS30" s="585"/>
      <c r="BT30" s="585"/>
      <c r="BU30" s="586"/>
      <c r="BV30" s="584">
        <v>732724</v>
      </c>
      <c r="BW30" s="585"/>
      <c r="BX30" s="585"/>
      <c r="BY30" s="585"/>
      <c r="BZ30" s="585"/>
      <c r="CA30" s="585"/>
      <c r="CB30" s="585"/>
      <c r="CC30" s="58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簡易水道事業特別会計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愛別町外３町塵芥処理組合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大雪浄化組合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大雪消防組合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上川教育研修センター</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上川広域滞納整理機構</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530</v>
      </c>
      <c r="D34" s="1184"/>
      <c r="E34" s="1185"/>
      <c r="F34" s="32">
        <v>16.2</v>
      </c>
      <c r="G34" s="33">
        <v>15.66</v>
      </c>
      <c r="H34" s="33">
        <v>12.15</v>
      </c>
      <c r="I34" s="33">
        <v>14.7</v>
      </c>
      <c r="J34" s="34">
        <v>14.3</v>
      </c>
      <c r="K34" s="22"/>
      <c r="L34" s="22"/>
      <c r="M34" s="22"/>
      <c r="N34" s="22"/>
      <c r="O34" s="22"/>
      <c r="P34" s="22"/>
    </row>
    <row r="35" spans="1:16" ht="39" customHeight="1" x14ac:dyDescent="0.15">
      <c r="A35" s="22"/>
      <c r="B35" s="35"/>
      <c r="C35" s="1178" t="s">
        <v>531</v>
      </c>
      <c r="D35" s="1179"/>
      <c r="E35" s="1180"/>
      <c r="F35" s="36">
        <v>4.18</v>
      </c>
      <c r="G35" s="37">
        <v>10.39</v>
      </c>
      <c r="H35" s="37">
        <v>7.38</v>
      </c>
      <c r="I35" s="37">
        <v>4.33</v>
      </c>
      <c r="J35" s="38">
        <v>5.75</v>
      </c>
      <c r="K35" s="22"/>
      <c r="L35" s="22"/>
      <c r="M35" s="22"/>
      <c r="N35" s="22"/>
      <c r="O35" s="22"/>
      <c r="P35" s="22"/>
    </row>
    <row r="36" spans="1:16" ht="39" customHeight="1" x14ac:dyDescent="0.15">
      <c r="A36" s="22"/>
      <c r="B36" s="35"/>
      <c r="C36" s="1178" t="s">
        <v>532</v>
      </c>
      <c r="D36" s="1179"/>
      <c r="E36" s="1180"/>
      <c r="F36" s="36">
        <v>0.17</v>
      </c>
      <c r="G36" s="37">
        <v>0.94</v>
      </c>
      <c r="H36" s="37">
        <v>0.76</v>
      </c>
      <c r="I36" s="37">
        <v>0.42</v>
      </c>
      <c r="J36" s="38">
        <v>1.99</v>
      </c>
      <c r="K36" s="22"/>
      <c r="L36" s="22"/>
      <c r="M36" s="22"/>
      <c r="N36" s="22"/>
      <c r="O36" s="22"/>
      <c r="P36" s="22"/>
    </row>
    <row r="37" spans="1:16" ht="39" customHeight="1" x14ac:dyDescent="0.15">
      <c r="A37" s="22"/>
      <c r="B37" s="35"/>
      <c r="C37" s="1178" t="s">
        <v>533</v>
      </c>
      <c r="D37" s="1179"/>
      <c r="E37" s="1180"/>
      <c r="F37" s="36">
        <v>0.14000000000000001</v>
      </c>
      <c r="G37" s="37">
        <v>0.11</v>
      </c>
      <c r="H37" s="37">
        <v>0.48</v>
      </c>
      <c r="I37" s="37">
        <v>0.16</v>
      </c>
      <c r="J37" s="38">
        <v>0.36</v>
      </c>
      <c r="K37" s="22"/>
      <c r="L37" s="22"/>
      <c r="M37" s="22"/>
      <c r="N37" s="22"/>
      <c r="O37" s="22"/>
      <c r="P37" s="22"/>
    </row>
    <row r="38" spans="1:16" ht="39" customHeight="1" x14ac:dyDescent="0.15">
      <c r="A38" s="22"/>
      <c r="B38" s="35"/>
      <c r="C38" s="1178" t="s">
        <v>534</v>
      </c>
      <c r="D38" s="1179"/>
      <c r="E38" s="1180"/>
      <c r="F38" s="36">
        <v>0.11</v>
      </c>
      <c r="G38" s="37">
        <v>0.05</v>
      </c>
      <c r="H38" s="37">
        <v>0.09</v>
      </c>
      <c r="I38" s="37">
        <v>7.0000000000000007E-2</v>
      </c>
      <c r="J38" s="38">
        <v>0.06</v>
      </c>
      <c r="K38" s="22"/>
      <c r="L38" s="22"/>
      <c r="M38" s="22"/>
      <c r="N38" s="22"/>
      <c r="O38" s="22"/>
      <c r="P38" s="22"/>
    </row>
    <row r="39" spans="1:16" ht="39" customHeight="1" x14ac:dyDescent="0.15">
      <c r="A39" s="22"/>
      <c r="B39" s="35"/>
      <c r="C39" s="1178" t="s">
        <v>535</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475</v>
      </c>
      <c r="L45" s="60">
        <v>454</v>
      </c>
      <c r="M45" s="60">
        <v>443</v>
      </c>
      <c r="N45" s="60">
        <v>309</v>
      </c>
      <c r="O45" s="61">
        <v>317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128</v>
      </c>
      <c r="L48" s="64">
        <v>127</v>
      </c>
      <c r="M48" s="64">
        <v>124</v>
      </c>
      <c r="N48" s="64">
        <v>139</v>
      </c>
      <c r="O48" s="65">
        <v>120</v>
      </c>
      <c r="P48" s="48"/>
      <c r="Q48" s="48"/>
      <c r="R48" s="48"/>
      <c r="S48" s="48"/>
      <c r="T48" s="48"/>
      <c r="U48" s="48"/>
    </row>
    <row r="49" spans="1:21" ht="30.75" customHeight="1" x14ac:dyDescent="0.15">
      <c r="A49" s="48"/>
      <c r="B49" s="1196"/>
      <c r="C49" s="1197"/>
      <c r="D49" s="62"/>
      <c r="E49" s="1188" t="s">
        <v>15</v>
      </c>
      <c r="F49" s="1188"/>
      <c r="G49" s="1188"/>
      <c r="H49" s="1188"/>
      <c r="I49" s="1188"/>
      <c r="J49" s="1189"/>
      <c r="K49" s="63">
        <v>59</v>
      </c>
      <c r="L49" s="64">
        <v>15</v>
      </c>
      <c r="M49" s="64">
        <v>0</v>
      </c>
      <c r="N49" s="64" t="s">
        <v>481</v>
      </c>
      <c r="O49" s="65" t="s">
        <v>481</v>
      </c>
      <c r="P49" s="48"/>
      <c r="Q49" s="48"/>
      <c r="R49" s="48"/>
      <c r="S49" s="48"/>
      <c r="T49" s="48"/>
      <c r="U49" s="48"/>
    </row>
    <row r="50" spans="1:21" ht="30.75" customHeight="1" x14ac:dyDescent="0.15">
      <c r="A50" s="48"/>
      <c r="B50" s="1196"/>
      <c r="C50" s="1197"/>
      <c r="D50" s="62"/>
      <c r="E50" s="1188" t="s">
        <v>16</v>
      </c>
      <c r="F50" s="1188"/>
      <c r="G50" s="1188"/>
      <c r="H50" s="1188"/>
      <c r="I50" s="1188"/>
      <c r="J50" s="1189"/>
      <c r="K50" s="63">
        <v>45</v>
      </c>
      <c r="L50" s="64">
        <v>39</v>
      </c>
      <c r="M50" s="64">
        <v>7</v>
      </c>
      <c r="N50" s="64">
        <v>6</v>
      </c>
      <c r="O50" s="65">
        <v>6</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448</v>
      </c>
      <c r="L52" s="64">
        <v>412</v>
      </c>
      <c r="M52" s="64">
        <v>417</v>
      </c>
      <c r="N52" s="64">
        <v>342</v>
      </c>
      <c r="O52" s="65">
        <v>356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259</v>
      </c>
      <c r="L53" s="69">
        <v>223</v>
      </c>
      <c r="M53" s="69">
        <v>157</v>
      </c>
      <c r="N53" s="69">
        <v>112</v>
      </c>
      <c r="O53" s="70">
        <v>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02" t="s">
        <v>23</v>
      </c>
      <c r="C41" s="1203"/>
      <c r="D41" s="81"/>
      <c r="E41" s="1208" t="s">
        <v>24</v>
      </c>
      <c r="F41" s="1208"/>
      <c r="G41" s="1208"/>
      <c r="H41" s="1209"/>
      <c r="I41" s="82">
        <v>3798</v>
      </c>
      <c r="J41" s="83">
        <v>3671</v>
      </c>
      <c r="K41" s="83">
        <v>3542</v>
      </c>
      <c r="L41" s="83">
        <v>3550</v>
      </c>
      <c r="M41" s="84">
        <v>3547</v>
      </c>
    </row>
    <row r="42" spans="2:13" ht="27.75" customHeight="1" x14ac:dyDescent="0.15">
      <c r="B42" s="1204"/>
      <c r="C42" s="1205"/>
      <c r="D42" s="85"/>
      <c r="E42" s="1210" t="s">
        <v>25</v>
      </c>
      <c r="F42" s="1210"/>
      <c r="G42" s="1210"/>
      <c r="H42" s="1211"/>
      <c r="I42" s="86">
        <v>63</v>
      </c>
      <c r="J42" s="87">
        <v>28</v>
      </c>
      <c r="K42" s="87">
        <v>23</v>
      </c>
      <c r="L42" s="87">
        <v>19</v>
      </c>
      <c r="M42" s="88">
        <v>14</v>
      </c>
    </row>
    <row r="43" spans="2:13" ht="27.75" customHeight="1" x14ac:dyDescent="0.15">
      <c r="B43" s="1204"/>
      <c r="C43" s="1205"/>
      <c r="D43" s="85"/>
      <c r="E43" s="1210" t="s">
        <v>26</v>
      </c>
      <c r="F43" s="1210"/>
      <c r="G43" s="1210"/>
      <c r="H43" s="1211"/>
      <c r="I43" s="86">
        <v>1610</v>
      </c>
      <c r="J43" s="87">
        <v>1499</v>
      </c>
      <c r="K43" s="87">
        <v>1407</v>
      </c>
      <c r="L43" s="87">
        <v>1314</v>
      </c>
      <c r="M43" s="88">
        <v>1242</v>
      </c>
    </row>
    <row r="44" spans="2:13" ht="27.75" customHeight="1" x14ac:dyDescent="0.15">
      <c r="B44" s="1204"/>
      <c r="C44" s="1205"/>
      <c r="D44" s="85"/>
      <c r="E44" s="1210" t="s">
        <v>27</v>
      </c>
      <c r="F44" s="1210"/>
      <c r="G44" s="1210"/>
      <c r="H44" s="1211"/>
      <c r="I44" s="86">
        <v>15</v>
      </c>
      <c r="J44" s="87" t="s">
        <v>481</v>
      </c>
      <c r="K44" s="87" t="s">
        <v>481</v>
      </c>
      <c r="L44" s="87" t="s">
        <v>481</v>
      </c>
      <c r="M44" s="88" t="s">
        <v>481</v>
      </c>
    </row>
    <row r="45" spans="2:13" ht="27.75" customHeight="1" x14ac:dyDescent="0.15">
      <c r="B45" s="1204"/>
      <c r="C45" s="1205"/>
      <c r="D45" s="85"/>
      <c r="E45" s="1210" t="s">
        <v>28</v>
      </c>
      <c r="F45" s="1210"/>
      <c r="G45" s="1210"/>
      <c r="H45" s="1211"/>
      <c r="I45" s="86">
        <v>688</v>
      </c>
      <c r="J45" s="87">
        <v>703</v>
      </c>
      <c r="K45" s="87">
        <v>690</v>
      </c>
      <c r="L45" s="87">
        <v>646</v>
      </c>
      <c r="M45" s="88">
        <v>603</v>
      </c>
    </row>
    <row r="46" spans="2:13" ht="27.75" customHeight="1" x14ac:dyDescent="0.15">
      <c r="B46" s="1204"/>
      <c r="C46" s="1205"/>
      <c r="D46" s="89"/>
      <c r="E46" s="1210" t="s">
        <v>29</v>
      </c>
      <c r="F46" s="1210"/>
      <c r="G46" s="1210"/>
      <c r="H46" s="1211"/>
      <c r="I46" s="86" t="s">
        <v>481</v>
      </c>
      <c r="J46" s="87" t="s">
        <v>481</v>
      </c>
      <c r="K46" s="87" t="s">
        <v>481</v>
      </c>
      <c r="L46" s="87" t="s">
        <v>481</v>
      </c>
      <c r="M46" s="88" t="s">
        <v>481</v>
      </c>
    </row>
    <row r="47" spans="2:13" ht="27.75" customHeight="1" x14ac:dyDescent="0.15">
      <c r="B47" s="1204"/>
      <c r="C47" s="1205"/>
      <c r="D47" s="90"/>
      <c r="E47" s="1212" t="s">
        <v>30</v>
      </c>
      <c r="F47" s="1213"/>
      <c r="G47" s="1213"/>
      <c r="H47" s="1214"/>
      <c r="I47" s="86" t="s">
        <v>481</v>
      </c>
      <c r="J47" s="87" t="s">
        <v>481</v>
      </c>
      <c r="K47" s="87" t="s">
        <v>481</v>
      </c>
      <c r="L47" s="87" t="s">
        <v>481</v>
      </c>
      <c r="M47" s="88" t="s">
        <v>481</v>
      </c>
    </row>
    <row r="48" spans="2:13" ht="27.75" customHeight="1" x14ac:dyDescent="0.15">
      <c r="B48" s="1204"/>
      <c r="C48" s="1205"/>
      <c r="D48" s="85"/>
      <c r="E48" s="1210" t="s">
        <v>31</v>
      </c>
      <c r="F48" s="1210"/>
      <c r="G48" s="1210"/>
      <c r="H48" s="1211"/>
      <c r="I48" s="86" t="s">
        <v>481</v>
      </c>
      <c r="J48" s="87" t="s">
        <v>481</v>
      </c>
      <c r="K48" s="87" t="s">
        <v>481</v>
      </c>
      <c r="L48" s="87" t="s">
        <v>481</v>
      </c>
      <c r="M48" s="88" t="s">
        <v>481</v>
      </c>
    </row>
    <row r="49" spans="2:13" ht="27.75" customHeight="1" x14ac:dyDescent="0.15">
      <c r="B49" s="1206"/>
      <c r="C49" s="1207"/>
      <c r="D49" s="85"/>
      <c r="E49" s="1210" t="s">
        <v>32</v>
      </c>
      <c r="F49" s="1210"/>
      <c r="G49" s="1210"/>
      <c r="H49" s="1211"/>
      <c r="I49" s="86" t="s">
        <v>481</v>
      </c>
      <c r="J49" s="87" t="s">
        <v>481</v>
      </c>
      <c r="K49" s="87" t="s">
        <v>481</v>
      </c>
      <c r="L49" s="87" t="s">
        <v>481</v>
      </c>
      <c r="M49" s="88" t="s">
        <v>481</v>
      </c>
    </row>
    <row r="50" spans="2:13" ht="27.75" customHeight="1" x14ac:dyDescent="0.15">
      <c r="B50" s="1215" t="s">
        <v>33</v>
      </c>
      <c r="C50" s="1216"/>
      <c r="D50" s="91"/>
      <c r="E50" s="1210" t="s">
        <v>34</v>
      </c>
      <c r="F50" s="1210"/>
      <c r="G50" s="1210"/>
      <c r="H50" s="1211"/>
      <c r="I50" s="86">
        <v>1796</v>
      </c>
      <c r="J50" s="87">
        <v>1832</v>
      </c>
      <c r="K50" s="87">
        <v>1693</v>
      </c>
      <c r="L50" s="87">
        <v>2020</v>
      </c>
      <c r="M50" s="88">
        <v>1901</v>
      </c>
    </row>
    <row r="51" spans="2:13" ht="27.75" customHeight="1" x14ac:dyDescent="0.15">
      <c r="B51" s="1204"/>
      <c r="C51" s="1205"/>
      <c r="D51" s="85"/>
      <c r="E51" s="1210" t="s">
        <v>35</v>
      </c>
      <c r="F51" s="1210"/>
      <c r="G51" s="1210"/>
      <c r="H51" s="1211"/>
      <c r="I51" s="86">
        <v>343</v>
      </c>
      <c r="J51" s="87">
        <v>245</v>
      </c>
      <c r="K51" s="87">
        <v>223</v>
      </c>
      <c r="L51" s="87">
        <v>320</v>
      </c>
      <c r="M51" s="88">
        <v>252</v>
      </c>
    </row>
    <row r="52" spans="2:13" ht="27.75" customHeight="1" x14ac:dyDescent="0.15">
      <c r="B52" s="1206"/>
      <c r="C52" s="1207"/>
      <c r="D52" s="85"/>
      <c r="E52" s="1210" t="s">
        <v>36</v>
      </c>
      <c r="F52" s="1210"/>
      <c r="G52" s="1210"/>
      <c r="H52" s="1211"/>
      <c r="I52" s="86">
        <v>3167</v>
      </c>
      <c r="J52" s="87">
        <v>3034</v>
      </c>
      <c r="K52" s="87">
        <v>2916</v>
      </c>
      <c r="L52" s="87">
        <v>2964</v>
      </c>
      <c r="M52" s="88">
        <v>2923</v>
      </c>
    </row>
    <row r="53" spans="2:13" ht="27.75" customHeight="1" thickBot="1" x14ac:dyDescent="0.2">
      <c r="B53" s="1217" t="s">
        <v>20</v>
      </c>
      <c r="C53" s="1218"/>
      <c r="D53" s="92"/>
      <c r="E53" s="1219" t="s">
        <v>37</v>
      </c>
      <c r="F53" s="1219"/>
      <c r="G53" s="1219"/>
      <c r="H53" s="1220"/>
      <c r="I53" s="93">
        <v>868</v>
      </c>
      <c r="J53" s="94">
        <v>790</v>
      </c>
      <c r="K53" s="94">
        <v>830</v>
      </c>
      <c r="L53" s="94">
        <v>226</v>
      </c>
      <c r="M53" s="95">
        <v>331</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49" zoomScaleNormal="100"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550</v>
      </c>
      <c r="I42" s="354"/>
      <c r="J42" s="354"/>
      <c r="K42" s="354"/>
      <c r="L42" s="246"/>
      <c r="M42" s="246"/>
      <c r="N42" s="246"/>
      <c r="O42" s="246"/>
    </row>
    <row r="43" spans="2:17" ht="13.5" x14ac:dyDescent="0.15">
      <c r="B43" s="250"/>
      <c r="C43" s="246"/>
      <c r="D43" s="246"/>
      <c r="E43" s="246"/>
      <c r="F43" s="246"/>
      <c r="G43" s="1235" t="s">
        <v>557</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554</v>
      </c>
    </row>
    <row r="50" spans="1:17" ht="13.5" x14ac:dyDescent="0.15">
      <c r="B50" s="250"/>
      <c r="C50" s="246"/>
      <c r="D50" s="246"/>
      <c r="E50" s="246"/>
      <c r="F50" s="246"/>
      <c r="G50" s="1244"/>
      <c r="H50" s="1245"/>
      <c r="I50" s="1245"/>
      <c r="J50" s="1246"/>
      <c r="K50" s="347" t="s">
        <v>521</v>
      </c>
      <c r="L50" s="347" t="s">
        <v>522</v>
      </c>
      <c r="M50" s="347" t="s">
        <v>523</v>
      </c>
      <c r="N50" s="347" t="s">
        <v>524</v>
      </c>
      <c r="O50" s="347" t="s">
        <v>525</v>
      </c>
    </row>
    <row r="51" spans="1:17" ht="13.5" x14ac:dyDescent="0.15">
      <c r="B51" s="250"/>
      <c r="C51" s="246"/>
      <c r="D51" s="246"/>
      <c r="E51" s="246"/>
      <c r="F51" s="246"/>
      <c r="G51" s="1247" t="s">
        <v>548</v>
      </c>
      <c r="H51" s="1248"/>
      <c r="I51" s="1253" t="s">
        <v>546</v>
      </c>
      <c r="J51" s="1253"/>
      <c r="K51" s="1256"/>
      <c r="L51" s="1256"/>
      <c r="M51" s="1256"/>
      <c r="N51" s="1223">
        <v>11.2</v>
      </c>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553</v>
      </c>
      <c r="J53" s="1233"/>
      <c r="K53" s="1255"/>
      <c r="L53" s="1255"/>
      <c r="M53" s="1255"/>
      <c r="N53" s="1221">
        <v>68.5</v>
      </c>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547</v>
      </c>
      <c r="H55" s="1228"/>
      <c r="I55" s="1233" t="s">
        <v>546</v>
      </c>
      <c r="J55" s="1233"/>
      <c r="K55" s="1256"/>
      <c r="L55" s="1256"/>
      <c r="M55" s="1256"/>
      <c r="N55" s="1223">
        <v>0</v>
      </c>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552</v>
      </c>
      <c r="J57" s="1225"/>
      <c r="K57" s="1255"/>
      <c r="L57" s="1255"/>
      <c r="M57" s="1255"/>
      <c r="N57" s="1221">
        <v>54.2</v>
      </c>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550</v>
      </c>
      <c r="I64" s="354"/>
      <c r="J64" s="354"/>
      <c r="K64" s="354"/>
      <c r="L64" s="246"/>
      <c r="M64" s="246"/>
      <c r="N64" s="246"/>
      <c r="O64" s="246"/>
    </row>
    <row r="65" spans="2:30" ht="13.5" x14ac:dyDescent="0.15">
      <c r="B65" s="250"/>
      <c r="C65" s="246"/>
      <c r="D65" s="246"/>
      <c r="E65" s="246"/>
      <c r="F65" s="246"/>
      <c r="G65" s="1235" t="s">
        <v>558</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549</v>
      </c>
      <c r="I71" s="351"/>
      <c r="J71" s="350"/>
      <c r="K71" s="350"/>
      <c r="L71" s="349"/>
      <c r="M71" s="350"/>
      <c r="N71" s="349"/>
      <c r="O71" s="348"/>
    </row>
    <row r="72" spans="2:30" ht="13.5" x14ac:dyDescent="0.15">
      <c r="B72" s="250"/>
      <c r="C72" s="246"/>
      <c r="D72" s="246"/>
      <c r="E72" s="246"/>
      <c r="F72" s="246"/>
      <c r="G72" s="1244"/>
      <c r="H72" s="1245"/>
      <c r="I72" s="1245"/>
      <c r="J72" s="1246"/>
      <c r="K72" s="347" t="s">
        <v>521</v>
      </c>
      <c r="L72" s="347" t="s">
        <v>522</v>
      </c>
      <c r="M72" s="347" t="s">
        <v>523</v>
      </c>
      <c r="N72" s="347" t="s">
        <v>524</v>
      </c>
      <c r="O72" s="347" t="s">
        <v>525</v>
      </c>
    </row>
    <row r="73" spans="2:30" ht="13.5" x14ac:dyDescent="0.15">
      <c r="B73" s="250"/>
      <c r="C73" s="246"/>
      <c r="D73" s="246"/>
      <c r="E73" s="246"/>
      <c r="F73" s="246"/>
      <c r="G73" s="1247" t="s">
        <v>548</v>
      </c>
      <c r="H73" s="1248"/>
      <c r="I73" s="1253" t="s">
        <v>546</v>
      </c>
      <c r="J73" s="1253"/>
      <c r="K73" s="1234">
        <v>41.5</v>
      </c>
      <c r="L73" s="1234">
        <v>37.9</v>
      </c>
      <c r="M73" s="1223">
        <v>42.4</v>
      </c>
      <c r="N73" s="1223">
        <v>11.2</v>
      </c>
      <c r="O73" s="1223">
        <v>17</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545</v>
      </c>
      <c r="J75" s="1233"/>
      <c r="K75" s="1221">
        <v>14.7</v>
      </c>
      <c r="L75" s="1221">
        <v>12.9</v>
      </c>
      <c r="M75" s="1221">
        <v>10.3</v>
      </c>
      <c r="N75" s="1221">
        <v>8.1</v>
      </c>
      <c r="O75" s="1221">
        <v>5.9</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547</v>
      </c>
      <c r="H77" s="1228"/>
      <c r="I77" s="1233" t="s">
        <v>546</v>
      </c>
      <c r="J77" s="1233"/>
      <c r="K77" s="1234">
        <v>0</v>
      </c>
      <c r="L77" s="1234">
        <v>0</v>
      </c>
      <c r="M77" s="1223">
        <v>0</v>
      </c>
      <c r="N77" s="1223">
        <v>0</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545</v>
      </c>
      <c r="J79" s="1225"/>
      <c r="K79" s="1226">
        <v>10.1</v>
      </c>
      <c r="L79" s="1226">
        <v>9.1999999999999993</v>
      </c>
      <c r="M79" s="1226">
        <v>8.1999999999999993</v>
      </c>
      <c r="N79" s="1226">
        <v>7.8</v>
      </c>
      <c r="O79" s="1226">
        <v>7.4</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election activeCell="J9" sqref="J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520</v>
      </c>
      <c r="G2" s="113"/>
      <c r="H2" s="114"/>
    </row>
    <row r="3" spans="1:8" x14ac:dyDescent="0.15">
      <c r="A3" s="110" t="s">
        <v>513</v>
      </c>
      <c r="B3" s="115"/>
      <c r="C3" s="116"/>
      <c r="D3" s="117">
        <v>191119</v>
      </c>
      <c r="E3" s="118"/>
      <c r="F3" s="119">
        <v>228305</v>
      </c>
      <c r="G3" s="120"/>
      <c r="H3" s="121"/>
    </row>
    <row r="4" spans="1:8" x14ac:dyDescent="0.15">
      <c r="A4" s="122"/>
      <c r="B4" s="123"/>
      <c r="C4" s="124"/>
      <c r="D4" s="125">
        <v>94338</v>
      </c>
      <c r="E4" s="126"/>
      <c r="F4" s="127">
        <v>86611</v>
      </c>
      <c r="G4" s="128"/>
      <c r="H4" s="129"/>
    </row>
    <row r="5" spans="1:8" x14ac:dyDescent="0.15">
      <c r="A5" s="110" t="s">
        <v>515</v>
      </c>
      <c r="B5" s="115"/>
      <c r="C5" s="116"/>
      <c r="D5" s="117">
        <v>140149</v>
      </c>
      <c r="E5" s="118"/>
      <c r="F5" s="119">
        <v>316331</v>
      </c>
      <c r="G5" s="120"/>
      <c r="H5" s="121"/>
    </row>
    <row r="6" spans="1:8" x14ac:dyDescent="0.15">
      <c r="A6" s="122"/>
      <c r="B6" s="123"/>
      <c r="C6" s="124"/>
      <c r="D6" s="125">
        <v>66436</v>
      </c>
      <c r="E6" s="126"/>
      <c r="F6" s="127">
        <v>106387</v>
      </c>
      <c r="G6" s="128"/>
      <c r="H6" s="129"/>
    </row>
    <row r="7" spans="1:8" x14ac:dyDescent="0.15">
      <c r="A7" s="110" t="s">
        <v>516</v>
      </c>
      <c r="B7" s="115"/>
      <c r="C7" s="116"/>
      <c r="D7" s="117">
        <v>226230</v>
      </c>
      <c r="E7" s="118"/>
      <c r="F7" s="119">
        <v>333013</v>
      </c>
      <c r="G7" s="120"/>
      <c r="H7" s="121"/>
    </row>
    <row r="8" spans="1:8" x14ac:dyDescent="0.15">
      <c r="A8" s="122"/>
      <c r="B8" s="123"/>
      <c r="C8" s="124"/>
      <c r="D8" s="125">
        <v>159887</v>
      </c>
      <c r="E8" s="126"/>
      <c r="F8" s="127">
        <v>126732</v>
      </c>
      <c r="G8" s="128"/>
      <c r="H8" s="129"/>
    </row>
    <row r="9" spans="1:8" x14ac:dyDescent="0.15">
      <c r="A9" s="110" t="s">
        <v>517</v>
      </c>
      <c r="B9" s="115"/>
      <c r="C9" s="116"/>
      <c r="D9" s="117">
        <v>112603</v>
      </c>
      <c r="E9" s="118"/>
      <c r="F9" s="119">
        <v>280458</v>
      </c>
      <c r="G9" s="120"/>
      <c r="H9" s="121"/>
    </row>
    <row r="10" spans="1:8" x14ac:dyDescent="0.15">
      <c r="A10" s="122"/>
      <c r="B10" s="123"/>
      <c r="C10" s="124"/>
      <c r="D10" s="125">
        <v>46656</v>
      </c>
      <c r="E10" s="126"/>
      <c r="F10" s="127">
        <v>127286</v>
      </c>
      <c r="G10" s="128"/>
      <c r="H10" s="129"/>
    </row>
    <row r="11" spans="1:8" x14ac:dyDescent="0.15">
      <c r="A11" s="110" t="s">
        <v>518</v>
      </c>
      <c r="B11" s="115"/>
      <c r="C11" s="116"/>
      <c r="D11" s="117">
        <v>177469</v>
      </c>
      <c r="E11" s="118"/>
      <c r="F11" s="119">
        <v>291945</v>
      </c>
      <c r="G11" s="120"/>
      <c r="H11" s="121"/>
    </row>
    <row r="12" spans="1:8" x14ac:dyDescent="0.15">
      <c r="A12" s="122"/>
      <c r="B12" s="123"/>
      <c r="C12" s="130"/>
      <c r="D12" s="125">
        <v>69748</v>
      </c>
      <c r="E12" s="126"/>
      <c r="F12" s="127">
        <v>127651</v>
      </c>
      <c r="G12" s="128"/>
      <c r="H12" s="129"/>
    </row>
    <row r="13" spans="1:8" x14ac:dyDescent="0.15">
      <c r="A13" s="110"/>
      <c r="B13" s="115"/>
      <c r="C13" s="131"/>
      <c r="D13" s="132">
        <v>169514</v>
      </c>
      <c r="E13" s="133"/>
      <c r="F13" s="134">
        <v>290010</v>
      </c>
      <c r="G13" s="135"/>
      <c r="H13" s="121"/>
    </row>
    <row r="14" spans="1:8" x14ac:dyDescent="0.15">
      <c r="A14" s="122"/>
      <c r="B14" s="123"/>
      <c r="C14" s="124"/>
      <c r="D14" s="125">
        <v>87413</v>
      </c>
      <c r="E14" s="126"/>
      <c r="F14" s="127">
        <v>114933</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4.1900000000000004</v>
      </c>
      <c r="C19" s="136">
        <f>ROUND(VALUE(SUBSTITUTE(実質収支比率等に係る経年分析!G$48,"▲","-")),2)</f>
        <v>10.4</v>
      </c>
      <c r="D19" s="136">
        <f>ROUND(VALUE(SUBSTITUTE(実質収支比率等に係る経年分析!H$48,"▲","-")),2)</f>
        <v>7.38</v>
      </c>
      <c r="E19" s="136">
        <f>ROUND(VALUE(SUBSTITUTE(実質収支比率等に係る経年分析!I$48,"▲","-")),2)</f>
        <v>4.34</v>
      </c>
      <c r="F19" s="136">
        <f>ROUND(VALUE(SUBSTITUTE(実質収支比率等に係る経年分析!J$48,"▲","-")),2)</f>
        <v>5.76</v>
      </c>
    </row>
    <row r="20" spans="1:11" x14ac:dyDescent="0.15">
      <c r="A20" s="136" t="s">
        <v>42</v>
      </c>
      <c r="B20" s="136">
        <f>ROUND(VALUE(SUBSTITUTE(実質収支比率等に係る経年分析!F$47,"▲","-")),2)</f>
        <v>38.01</v>
      </c>
      <c r="C20" s="136">
        <f>ROUND(VALUE(SUBSTITUTE(実質収支比率等に係る経年分析!G$47,"▲","-")),2)</f>
        <v>40.869999999999997</v>
      </c>
      <c r="D20" s="136">
        <f>ROUND(VALUE(SUBSTITUTE(実質収支比率等に係る経年分析!H$47,"▲","-")),2)</f>
        <v>34.51</v>
      </c>
      <c r="E20" s="136">
        <f>ROUND(VALUE(SUBSTITUTE(実質収支比率等に係る経年分析!I$47,"▲","-")),2)</f>
        <v>36.83</v>
      </c>
      <c r="F20" s="136">
        <f>ROUND(VALUE(SUBSTITUTE(実質収支比率等に係る経年分析!J$47,"▲","-")),2)</f>
        <v>30.41</v>
      </c>
    </row>
    <row r="21" spans="1:11" x14ac:dyDescent="0.15">
      <c r="A21" s="136" t="s">
        <v>43</v>
      </c>
      <c r="B21" s="136">
        <f>IF(ISNUMBER(VALUE(SUBSTITUTE(実質収支比率等に係る経年分析!F$49,"▲","-"))),ROUND(VALUE(SUBSTITUTE(実質収支比率等に係る経年分析!F$49,"▲","-")),2),NA())</f>
        <v>-2.4300000000000002</v>
      </c>
      <c r="C21" s="136">
        <f>IF(ISNUMBER(VALUE(SUBSTITUTE(実質収支比率等に係る経年分析!G$49,"▲","-"))),ROUND(VALUE(SUBSTITUTE(実質収支比率等に係る経年分析!G$49,"▲","-")),2),NA())</f>
        <v>6.19</v>
      </c>
      <c r="D21" s="136">
        <f>IF(ISNUMBER(VALUE(SUBSTITUTE(実質収支比率等に係る経年分析!H$49,"▲","-"))),ROUND(VALUE(SUBSTITUTE(実質収支比率等に係る経年分析!H$49,"▲","-")),2),NA())</f>
        <v>-15.79</v>
      </c>
      <c r="E21" s="136">
        <f>IF(ISNUMBER(VALUE(SUBSTITUTE(実質収支比率等に係る経年分析!I$49,"▲","-"))),ROUND(VALUE(SUBSTITUTE(実質収支比率等に係る経年分析!I$49,"▲","-")),2),NA())</f>
        <v>-3.09</v>
      </c>
      <c r="F21" s="136">
        <f>IF(ISNUMBER(VALUE(SUBSTITUTE(実質収支比率等に係る経年分析!J$49,"▲","-"))),ROUND(VALUE(SUBSTITUTE(実質収支比率等に係る経年分析!J$49,"▲","-")),2),NA())</f>
        <v>-7.1</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5.75</v>
      </c>
    </row>
    <row r="36" spans="1:16" x14ac:dyDescent="0.15">
      <c r="A36" s="137" t="str">
        <f>IF(連結実質赤字比率に係る赤字・黒字の構成分析!C$34="",NA(),連結実質赤字比率に係る赤字・黒字の構成分析!C$34)</f>
        <v>簡易水道事業特別会計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14.3</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448</v>
      </c>
      <c r="E42" s="138"/>
      <c r="F42" s="138"/>
      <c r="G42" s="138">
        <f>'実質公債費比率（分子）の構造'!L$52</f>
        <v>412</v>
      </c>
      <c r="H42" s="138"/>
      <c r="I42" s="138"/>
      <c r="J42" s="138">
        <f>'実質公債費比率（分子）の構造'!M$52</f>
        <v>417</v>
      </c>
      <c r="K42" s="138"/>
      <c r="L42" s="138"/>
      <c r="M42" s="138">
        <f>'実質公債費比率（分子）の構造'!N$52</f>
        <v>342</v>
      </c>
      <c r="N42" s="138"/>
      <c r="O42" s="138"/>
      <c r="P42" s="138">
        <f>'実質公債費比率（分子）の構造'!O$52</f>
        <v>356</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45</v>
      </c>
      <c r="C44" s="138"/>
      <c r="D44" s="138"/>
      <c r="E44" s="138">
        <f>'実質公債費比率（分子）の構造'!L$50</f>
        <v>39</v>
      </c>
      <c r="F44" s="138"/>
      <c r="G44" s="138"/>
      <c r="H44" s="138">
        <f>'実質公債費比率（分子）の構造'!M$50</f>
        <v>7</v>
      </c>
      <c r="I44" s="138"/>
      <c r="J44" s="138"/>
      <c r="K44" s="138">
        <f>'実質公債費比率（分子）の構造'!N$50</f>
        <v>6</v>
      </c>
      <c r="L44" s="138"/>
      <c r="M44" s="138"/>
      <c r="N44" s="138">
        <f>'実質公債費比率（分子）の構造'!O$50</f>
        <v>6</v>
      </c>
      <c r="O44" s="138"/>
      <c r="P44" s="138"/>
    </row>
    <row r="45" spans="1:16" x14ac:dyDescent="0.15">
      <c r="A45" s="138" t="s">
        <v>53</v>
      </c>
      <c r="B45" s="138">
        <f>'実質公債費比率（分子）の構造'!K$49</f>
        <v>59</v>
      </c>
      <c r="C45" s="138"/>
      <c r="D45" s="138"/>
      <c r="E45" s="138">
        <f>'実質公債費比率（分子）の構造'!L$49</f>
        <v>15</v>
      </c>
      <c r="F45" s="138"/>
      <c r="G45" s="138"/>
      <c r="H45" s="138">
        <f>'実質公債費比率（分子）の構造'!M$49</f>
        <v>0</v>
      </c>
      <c r="I45" s="138"/>
      <c r="J45" s="138"/>
      <c r="K45" s="138" t="str">
        <f>'実質公債費比率（分子）の構造'!N$49</f>
        <v>-</v>
      </c>
      <c r="L45" s="138"/>
      <c r="M45" s="138"/>
      <c r="N45" s="138" t="str">
        <f>'実質公債費比率（分子）の構造'!O$49</f>
        <v>-</v>
      </c>
      <c r="O45" s="138"/>
      <c r="P45" s="138"/>
    </row>
    <row r="46" spans="1:16" x14ac:dyDescent="0.15">
      <c r="A46" s="138" t="s">
        <v>54</v>
      </c>
      <c r="B46" s="138">
        <f>'実質公債費比率（分子）の構造'!K$48</f>
        <v>128</v>
      </c>
      <c r="C46" s="138"/>
      <c r="D46" s="138"/>
      <c r="E46" s="138">
        <f>'実質公債費比率（分子）の構造'!L$48</f>
        <v>127</v>
      </c>
      <c r="F46" s="138"/>
      <c r="G46" s="138"/>
      <c r="H46" s="138">
        <f>'実質公債費比率（分子）の構造'!M$48</f>
        <v>124</v>
      </c>
      <c r="I46" s="138"/>
      <c r="J46" s="138"/>
      <c r="K46" s="138">
        <f>'実質公債費比率（分子）の構造'!N$48</f>
        <v>139</v>
      </c>
      <c r="L46" s="138"/>
      <c r="M46" s="138"/>
      <c r="N46" s="138">
        <f>'実質公債費比率（分子）の構造'!O$48</f>
        <v>120</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475</v>
      </c>
      <c r="C49" s="138"/>
      <c r="D49" s="138"/>
      <c r="E49" s="138">
        <f>'実質公債費比率（分子）の構造'!L$45</f>
        <v>454</v>
      </c>
      <c r="F49" s="138"/>
      <c r="G49" s="138"/>
      <c r="H49" s="138">
        <f>'実質公債費比率（分子）の構造'!M$45</f>
        <v>443</v>
      </c>
      <c r="I49" s="138"/>
      <c r="J49" s="138"/>
      <c r="K49" s="138">
        <f>'実質公債費比率（分子）の構造'!N$45</f>
        <v>309</v>
      </c>
      <c r="L49" s="138"/>
      <c r="M49" s="138"/>
      <c r="N49" s="138">
        <f>'実質公債費比率（分子）の構造'!O$45</f>
        <v>317</v>
      </c>
      <c r="O49" s="138"/>
      <c r="P49" s="138"/>
    </row>
    <row r="50" spans="1:16" x14ac:dyDescent="0.15">
      <c r="A50" s="138" t="s">
        <v>58</v>
      </c>
      <c r="B50" s="138" t="e">
        <f>NA()</f>
        <v>#N/A</v>
      </c>
      <c r="C50" s="138">
        <f>IF(ISNUMBER('実質公債費比率（分子）の構造'!K$53),'実質公債費比率（分子）の構造'!K$53,NA())</f>
        <v>259</v>
      </c>
      <c r="D50" s="138" t="e">
        <f>NA()</f>
        <v>#N/A</v>
      </c>
      <c r="E50" s="138" t="e">
        <f>NA()</f>
        <v>#N/A</v>
      </c>
      <c r="F50" s="138">
        <f>IF(ISNUMBER('実質公債費比率（分子）の構造'!L$53),'実質公債費比率（分子）の構造'!L$53,NA())</f>
        <v>223</v>
      </c>
      <c r="G50" s="138" t="e">
        <f>NA()</f>
        <v>#N/A</v>
      </c>
      <c r="H50" s="138" t="e">
        <f>NA()</f>
        <v>#N/A</v>
      </c>
      <c r="I50" s="138">
        <f>IF(ISNUMBER('実質公債費比率（分子）の構造'!M$53),'実質公債費比率（分子）の構造'!M$53,NA())</f>
        <v>157</v>
      </c>
      <c r="J50" s="138" t="e">
        <f>NA()</f>
        <v>#N/A</v>
      </c>
      <c r="K50" s="138" t="e">
        <f>NA()</f>
        <v>#N/A</v>
      </c>
      <c r="L50" s="138">
        <f>IF(ISNUMBER('実質公債費比率（分子）の構造'!N$53),'実質公債費比率（分子）の構造'!N$53,NA())</f>
        <v>112</v>
      </c>
      <c r="M50" s="138" t="e">
        <f>NA()</f>
        <v>#N/A</v>
      </c>
      <c r="N50" s="138" t="e">
        <f>NA()</f>
        <v>#N/A</v>
      </c>
      <c r="O50" s="138">
        <f>IF(ISNUMBER('実質公債費比率（分子）の構造'!O$53),'実質公債費比率（分子）の構造'!O$53,NA())</f>
        <v>87</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3167</v>
      </c>
      <c r="E56" s="137"/>
      <c r="F56" s="137"/>
      <c r="G56" s="137">
        <f>'将来負担比率（分子）の構造'!J$52</f>
        <v>3034</v>
      </c>
      <c r="H56" s="137"/>
      <c r="I56" s="137"/>
      <c r="J56" s="137">
        <f>'将来負担比率（分子）の構造'!K$52</f>
        <v>2916</v>
      </c>
      <c r="K56" s="137"/>
      <c r="L56" s="137"/>
      <c r="M56" s="137">
        <f>'将来負担比率（分子）の構造'!L$52</f>
        <v>2964</v>
      </c>
      <c r="N56" s="137"/>
      <c r="O56" s="137"/>
      <c r="P56" s="137">
        <f>'将来負担比率（分子）の構造'!M$52</f>
        <v>2923</v>
      </c>
    </row>
    <row r="57" spans="1:16" x14ac:dyDescent="0.15">
      <c r="A57" s="137" t="s">
        <v>35</v>
      </c>
      <c r="B57" s="137"/>
      <c r="C57" s="137"/>
      <c r="D57" s="137">
        <f>'将来負担比率（分子）の構造'!I$51</f>
        <v>343</v>
      </c>
      <c r="E57" s="137"/>
      <c r="F57" s="137"/>
      <c r="G57" s="137">
        <f>'将来負担比率（分子）の構造'!J$51</f>
        <v>245</v>
      </c>
      <c r="H57" s="137"/>
      <c r="I57" s="137"/>
      <c r="J57" s="137">
        <f>'将来負担比率（分子）の構造'!K$51</f>
        <v>223</v>
      </c>
      <c r="K57" s="137"/>
      <c r="L57" s="137"/>
      <c r="M57" s="137">
        <f>'将来負担比率（分子）の構造'!L$51</f>
        <v>320</v>
      </c>
      <c r="N57" s="137"/>
      <c r="O57" s="137"/>
      <c r="P57" s="137">
        <f>'将来負担比率（分子）の構造'!M$51</f>
        <v>252</v>
      </c>
    </row>
    <row r="58" spans="1:16" x14ac:dyDescent="0.15">
      <c r="A58" s="137" t="s">
        <v>34</v>
      </c>
      <c r="B58" s="137"/>
      <c r="C58" s="137"/>
      <c r="D58" s="137">
        <f>'将来負担比率（分子）の構造'!I$50</f>
        <v>1796</v>
      </c>
      <c r="E58" s="137"/>
      <c r="F58" s="137"/>
      <c r="G58" s="137">
        <f>'将来負担比率（分子）の構造'!J$50</f>
        <v>1832</v>
      </c>
      <c r="H58" s="137"/>
      <c r="I58" s="137"/>
      <c r="J58" s="137">
        <f>'将来負担比率（分子）の構造'!K$50</f>
        <v>1693</v>
      </c>
      <c r="K58" s="137"/>
      <c r="L58" s="137"/>
      <c r="M58" s="137">
        <f>'将来負担比率（分子）の構造'!L$50</f>
        <v>2020</v>
      </c>
      <c r="N58" s="137"/>
      <c r="O58" s="137"/>
      <c r="P58" s="137">
        <f>'将来負担比率（分子）の構造'!M$50</f>
        <v>1901</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688</v>
      </c>
      <c r="C62" s="137"/>
      <c r="D62" s="137"/>
      <c r="E62" s="137">
        <f>'将来負担比率（分子）の構造'!J$45</f>
        <v>703</v>
      </c>
      <c r="F62" s="137"/>
      <c r="G62" s="137"/>
      <c r="H62" s="137">
        <f>'将来負担比率（分子）の構造'!K$45</f>
        <v>690</v>
      </c>
      <c r="I62" s="137"/>
      <c r="J62" s="137"/>
      <c r="K62" s="137">
        <f>'将来負担比率（分子）の構造'!L$45</f>
        <v>646</v>
      </c>
      <c r="L62" s="137"/>
      <c r="M62" s="137"/>
      <c r="N62" s="137">
        <f>'将来負担比率（分子）の構造'!M$45</f>
        <v>603</v>
      </c>
      <c r="O62" s="137"/>
      <c r="P62" s="137"/>
    </row>
    <row r="63" spans="1:16" x14ac:dyDescent="0.15">
      <c r="A63" s="137" t="s">
        <v>27</v>
      </c>
      <c r="B63" s="137">
        <f>'将来負担比率（分子）の構造'!I$44</f>
        <v>15</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26</v>
      </c>
      <c r="B64" s="137">
        <f>'将来負担比率（分子）の構造'!I$43</f>
        <v>1610</v>
      </c>
      <c r="C64" s="137"/>
      <c r="D64" s="137"/>
      <c r="E64" s="137">
        <f>'将来負担比率（分子）の構造'!J$43</f>
        <v>1499</v>
      </c>
      <c r="F64" s="137"/>
      <c r="G64" s="137"/>
      <c r="H64" s="137">
        <f>'将来負担比率（分子）の構造'!K$43</f>
        <v>1407</v>
      </c>
      <c r="I64" s="137"/>
      <c r="J64" s="137"/>
      <c r="K64" s="137">
        <f>'将来負担比率（分子）の構造'!L$43</f>
        <v>1314</v>
      </c>
      <c r="L64" s="137"/>
      <c r="M64" s="137"/>
      <c r="N64" s="137">
        <f>'将来負担比率（分子）の構造'!M$43</f>
        <v>1242</v>
      </c>
      <c r="O64" s="137"/>
      <c r="P64" s="137"/>
    </row>
    <row r="65" spans="1:16" x14ac:dyDescent="0.15">
      <c r="A65" s="137" t="s">
        <v>25</v>
      </c>
      <c r="B65" s="137">
        <f>'将来負担比率（分子）の構造'!I$42</f>
        <v>63</v>
      </c>
      <c r="C65" s="137"/>
      <c r="D65" s="137"/>
      <c r="E65" s="137">
        <f>'将来負担比率（分子）の構造'!J$42</f>
        <v>28</v>
      </c>
      <c r="F65" s="137"/>
      <c r="G65" s="137"/>
      <c r="H65" s="137">
        <f>'将来負担比率（分子）の構造'!K$42</f>
        <v>23</v>
      </c>
      <c r="I65" s="137"/>
      <c r="J65" s="137"/>
      <c r="K65" s="137">
        <f>'将来負担比率（分子）の構造'!L$42</f>
        <v>19</v>
      </c>
      <c r="L65" s="137"/>
      <c r="M65" s="137"/>
      <c r="N65" s="137">
        <f>'将来負担比率（分子）の構造'!M$42</f>
        <v>14</v>
      </c>
      <c r="O65" s="137"/>
      <c r="P65" s="137"/>
    </row>
    <row r="66" spans="1:16" x14ac:dyDescent="0.15">
      <c r="A66" s="137" t="s">
        <v>24</v>
      </c>
      <c r="B66" s="137">
        <f>'将来負担比率（分子）の構造'!I$41</f>
        <v>3798</v>
      </c>
      <c r="C66" s="137"/>
      <c r="D66" s="137"/>
      <c r="E66" s="137">
        <f>'将来負担比率（分子）の構造'!J$41</f>
        <v>3671</v>
      </c>
      <c r="F66" s="137"/>
      <c r="G66" s="137"/>
      <c r="H66" s="137">
        <f>'将来負担比率（分子）の構造'!K$41</f>
        <v>3542</v>
      </c>
      <c r="I66" s="137"/>
      <c r="J66" s="137"/>
      <c r="K66" s="137">
        <f>'将来負担比率（分子）の構造'!L$41</f>
        <v>3550</v>
      </c>
      <c r="L66" s="137"/>
      <c r="M66" s="137"/>
      <c r="N66" s="137">
        <f>'将来負担比率（分子）の構造'!M$41</f>
        <v>3547</v>
      </c>
      <c r="O66" s="137"/>
      <c r="P66" s="137"/>
    </row>
    <row r="67" spans="1:16" x14ac:dyDescent="0.15">
      <c r="A67" s="137" t="s">
        <v>62</v>
      </c>
      <c r="B67" s="137" t="e">
        <f>NA()</f>
        <v>#N/A</v>
      </c>
      <c r="C67" s="137">
        <f>IF(ISNUMBER('将来負担比率（分子）の構造'!I$53), IF('将来負担比率（分子）の構造'!I$53 &lt; 0, 0, '将来負担比率（分子）の構造'!I$53), NA())</f>
        <v>868</v>
      </c>
      <c r="D67" s="137" t="e">
        <f>NA()</f>
        <v>#N/A</v>
      </c>
      <c r="E67" s="137" t="e">
        <f>NA()</f>
        <v>#N/A</v>
      </c>
      <c r="F67" s="137">
        <f>IF(ISNUMBER('将来負担比率（分子）の構造'!J$53), IF('将来負担比率（分子）の構造'!J$53 &lt; 0, 0, '将来負担比率（分子）の構造'!J$53), NA())</f>
        <v>790</v>
      </c>
      <c r="G67" s="137" t="e">
        <f>NA()</f>
        <v>#N/A</v>
      </c>
      <c r="H67" s="137" t="e">
        <f>NA()</f>
        <v>#N/A</v>
      </c>
      <c r="I67" s="137">
        <f>IF(ISNUMBER('将来負担比率（分子）の構造'!K$53), IF('将来負担比率（分子）の構造'!K$53 &lt; 0, 0, '将来負担比率（分子）の構造'!K$53), NA())</f>
        <v>830</v>
      </c>
      <c r="J67" s="137" t="e">
        <f>NA()</f>
        <v>#N/A</v>
      </c>
      <c r="K67" s="137" t="e">
        <f>NA()</f>
        <v>#N/A</v>
      </c>
      <c r="L67" s="137">
        <f>IF(ISNUMBER('将来負担比率（分子）の構造'!L$53), IF('将来負担比率（分子）の構造'!L$53 &lt; 0, 0, '将来負担比率（分子）の構造'!L$53), NA())</f>
        <v>226</v>
      </c>
      <c r="M67" s="137" t="e">
        <f>NA()</f>
        <v>#N/A</v>
      </c>
      <c r="N67" s="137" t="e">
        <f>NA()</f>
        <v>#N/A</v>
      </c>
      <c r="O67" s="137">
        <f>IF(ISNUMBER('将来負担比率（分子）の構造'!M$53), IF('将来負担比率（分子）の構造'!M$53 &lt; 0, 0, '将来負担比率（分子）の構造'!M$53), NA())</f>
        <v>331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271249</v>
      </c>
      <c r="S5" s="615"/>
      <c r="T5" s="615"/>
      <c r="U5" s="615"/>
      <c r="V5" s="615"/>
      <c r="W5" s="615"/>
      <c r="X5" s="615"/>
      <c r="Y5" s="616"/>
      <c r="Z5" s="617">
        <v>7.3</v>
      </c>
      <c r="AA5" s="617"/>
      <c r="AB5" s="617"/>
      <c r="AC5" s="617"/>
      <c r="AD5" s="618">
        <v>271249</v>
      </c>
      <c r="AE5" s="618"/>
      <c r="AF5" s="618"/>
      <c r="AG5" s="618"/>
      <c r="AH5" s="618"/>
      <c r="AI5" s="618"/>
      <c r="AJ5" s="618"/>
      <c r="AK5" s="618"/>
      <c r="AL5" s="619">
        <v>12.5</v>
      </c>
      <c r="AM5" s="620"/>
      <c r="AN5" s="620"/>
      <c r="AO5" s="621"/>
      <c r="AP5" s="611" t="s">
        <v>210</v>
      </c>
      <c r="AQ5" s="612"/>
      <c r="AR5" s="612"/>
      <c r="AS5" s="612"/>
      <c r="AT5" s="612"/>
      <c r="AU5" s="612"/>
      <c r="AV5" s="612"/>
      <c r="AW5" s="612"/>
      <c r="AX5" s="612"/>
      <c r="AY5" s="612"/>
      <c r="AZ5" s="612"/>
      <c r="BA5" s="612"/>
      <c r="BB5" s="612"/>
      <c r="BC5" s="612"/>
      <c r="BD5" s="612"/>
      <c r="BE5" s="612"/>
      <c r="BF5" s="613"/>
      <c r="BG5" s="625">
        <v>270672</v>
      </c>
      <c r="BH5" s="626"/>
      <c r="BI5" s="626"/>
      <c r="BJ5" s="626"/>
      <c r="BK5" s="626"/>
      <c r="BL5" s="626"/>
      <c r="BM5" s="626"/>
      <c r="BN5" s="627"/>
      <c r="BO5" s="628">
        <v>99.8</v>
      </c>
      <c r="BP5" s="628"/>
      <c r="BQ5" s="628"/>
      <c r="BR5" s="628"/>
      <c r="BS5" s="629">
        <v>2920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66620</v>
      </c>
      <c r="S6" s="626"/>
      <c r="T6" s="626"/>
      <c r="U6" s="626"/>
      <c r="V6" s="626"/>
      <c r="W6" s="626"/>
      <c r="X6" s="626"/>
      <c r="Y6" s="627"/>
      <c r="Z6" s="628">
        <v>1.8</v>
      </c>
      <c r="AA6" s="628"/>
      <c r="AB6" s="628"/>
      <c r="AC6" s="628"/>
      <c r="AD6" s="629">
        <v>66620</v>
      </c>
      <c r="AE6" s="629"/>
      <c r="AF6" s="629"/>
      <c r="AG6" s="629"/>
      <c r="AH6" s="629"/>
      <c r="AI6" s="629"/>
      <c r="AJ6" s="629"/>
      <c r="AK6" s="629"/>
      <c r="AL6" s="630">
        <v>3.1</v>
      </c>
      <c r="AM6" s="631"/>
      <c r="AN6" s="631"/>
      <c r="AO6" s="632"/>
      <c r="AP6" s="622" t="s">
        <v>215</v>
      </c>
      <c r="AQ6" s="623"/>
      <c r="AR6" s="623"/>
      <c r="AS6" s="623"/>
      <c r="AT6" s="623"/>
      <c r="AU6" s="623"/>
      <c r="AV6" s="623"/>
      <c r="AW6" s="623"/>
      <c r="AX6" s="623"/>
      <c r="AY6" s="623"/>
      <c r="AZ6" s="623"/>
      <c r="BA6" s="623"/>
      <c r="BB6" s="623"/>
      <c r="BC6" s="623"/>
      <c r="BD6" s="623"/>
      <c r="BE6" s="623"/>
      <c r="BF6" s="624"/>
      <c r="BG6" s="625">
        <v>270672</v>
      </c>
      <c r="BH6" s="626"/>
      <c r="BI6" s="626"/>
      <c r="BJ6" s="626"/>
      <c r="BK6" s="626"/>
      <c r="BL6" s="626"/>
      <c r="BM6" s="626"/>
      <c r="BN6" s="627"/>
      <c r="BO6" s="628">
        <v>99.8</v>
      </c>
      <c r="BP6" s="628"/>
      <c r="BQ6" s="628"/>
      <c r="BR6" s="628"/>
      <c r="BS6" s="629">
        <v>2920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45170</v>
      </c>
      <c r="CS6" s="626"/>
      <c r="CT6" s="626"/>
      <c r="CU6" s="626"/>
      <c r="CV6" s="626"/>
      <c r="CW6" s="626"/>
      <c r="CX6" s="626"/>
      <c r="CY6" s="627"/>
      <c r="CZ6" s="628">
        <v>1.3</v>
      </c>
      <c r="DA6" s="628"/>
      <c r="DB6" s="628"/>
      <c r="DC6" s="628"/>
      <c r="DD6" s="634" t="s">
        <v>217</v>
      </c>
      <c r="DE6" s="626"/>
      <c r="DF6" s="626"/>
      <c r="DG6" s="626"/>
      <c r="DH6" s="626"/>
      <c r="DI6" s="626"/>
      <c r="DJ6" s="626"/>
      <c r="DK6" s="626"/>
      <c r="DL6" s="626"/>
      <c r="DM6" s="626"/>
      <c r="DN6" s="626"/>
      <c r="DO6" s="626"/>
      <c r="DP6" s="627"/>
      <c r="DQ6" s="634">
        <v>45170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267</v>
      </c>
      <c r="S7" s="626"/>
      <c r="T7" s="626"/>
      <c r="U7" s="626"/>
      <c r="V7" s="626"/>
      <c r="W7" s="626"/>
      <c r="X7" s="626"/>
      <c r="Y7" s="627"/>
      <c r="Z7" s="628">
        <v>0</v>
      </c>
      <c r="AA7" s="628"/>
      <c r="AB7" s="628"/>
      <c r="AC7" s="628"/>
      <c r="AD7" s="629">
        <v>267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116801</v>
      </c>
      <c r="BH7" s="626"/>
      <c r="BI7" s="626"/>
      <c r="BJ7" s="626"/>
      <c r="BK7" s="626"/>
      <c r="BL7" s="626"/>
      <c r="BM7" s="626"/>
      <c r="BN7" s="627"/>
      <c r="BO7" s="628">
        <v>43.1</v>
      </c>
      <c r="BP7" s="628"/>
      <c r="BQ7" s="628"/>
      <c r="BR7" s="628"/>
      <c r="BS7" s="629">
        <v>2920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496895</v>
      </c>
      <c r="CS7" s="626"/>
      <c r="CT7" s="626"/>
      <c r="CU7" s="626"/>
      <c r="CV7" s="626"/>
      <c r="CW7" s="626"/>
      <c r="CX7" s="626"/>
      <c r="CY7" s="627"/>
      <c r="CZ7" s="628">
        <v>14</v>
      </c>
      <c r="DA7" s="628"/>
      <c r="DB7" s="628"/>
      <c r="DC7" s="628"/>
      <c r="DD7" s="634">
        <v>57646</v>
      </c>
      <c r="DE7" s="626"/>
      <c r="DF7" s="626"/>
      <c r="DG7" s="626"/>
      <c r="DH7" s="626"/>
      <c r="DI7" s="626"/>
      <c r="DJ7" s="626"/>
      <c r="DK7" s="626"/>
      <c r="DL7" s="626"/>
      <c r="DM7" s="626"/>
      <c r="DN7" s="626"/>
      <c r="DO7" s="626"/>
      <c r="DP7" s="627"/>
      <c r="DQ7" s="634">
        <v>369992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495</v>
      </c>
      <c r="S8" s="626"/>
      <c r="T8" s="626"/>
      <c r="U8" s="626"/>
      <c r="V8" s="626"/>
      <c r="W8" s="626"/>
      <c r="X8" s="626"/>
      <c r="Y8" s="627"/>
      <c r="Z8" s="628">
        <v>0</v>
      </c>
      <c r="AA8" s="628"/>
      <c r="AB8" s="628"/>
      <c r="AC8" s="628"/>
      <c r="AD8" s="629">
        <v>495</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4528</v>
      </c>
      <c r="BH8" s="626"/>
      <c r="BI8" s="626"/>
      <c r="BJ8" s="626"/>
      <c r="BK8" s="626"/>
      <c r="BL8" s="626"/>
      <c r="BM8" s="626"/>
      <c r="BN8" s="627"/>
      <c r="BO8" s="628">
        <v>1.7</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680904</v>
      </c>
      <c r="CS8" s="626"/>
      <c r="CT8" s="626"/>
      <c r="CU8" s="626"/>
      <c r="CV8" s="626"/>
      <c r="CW8" s="626"/>
      <c r="CX8" s="626"/>
      <c r="CY8" s="627"/>
      <c r="CZ8" s="628">
        <v>19.100000000000001</v>
      </c>
      <c r="DA8" s="628"/>
      <c r="DB8" s="628"/>
      <c r="DC8" s="628"/>
      <c r="DD8" s="634">
        <v>70695</v>
      </c>
      <c r="DE8" s="626"/>
      <c r="DF8" s="626"/>
      <c r="DG8" s="626"/>
      <c r="DH8" s="626"/>
      <c r="DI8" s="626"/>
      <c r="DJ8" s="626"/>
      <c r="DK8" s="626"/>
      <c r="DL8" s="626"/>
      <c r="DM8" s="626"/>
      <c r="DN8" s="626"/>
      <c r="DO8" s="626"/>
      <c r="DP8" s="627"/>
      <c r="DQ8" s="634">
        <v>423531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297</v>
      </c>
      <c r="S9" s="626"/>
      <c r="T9" s="626"/>
      <c r="U9" s="626"/>
      <c r="V9" s="626"/>
      <c r="W9" s="626"/>
      <c r="X9" s="626"/>
      <c r="Y9" s="627"/>
      <c r="Z9" s="628">
        <v>0</v>
      </c>
      <c r="AA9" s="628"/>
      <c r="AB9" s="628"/>
      <c r="AC9" s="628"/>
      <c r="AD9" s="629">
        <v>297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95965</v>
      </c>
      <c r="BH9" s="626"/>
      <c r="BI9" s="626"/>
      <c r="BJ9" s="626"/>
      <c r="BK9" s="626"/>
      <c r="BL9" s="626"/>
      <c r="BM9" s="626"/>
      <c r="BN9" s="627"/>
      <c r="BO9" s="628">
        <v>35.4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393921</v>
      </c>
      <c r="CS9" s="626"/>
      <c r="CT9" s="626"/>
      <c r="CU9" s="626"/>
      <c r="CV9" s="626"/>
      <c r="CW9" s="626"/>
      <c r="CX9" s="626"/>
      <c r="CY9" s="627"/>
      <c r="CZ9" s="628">
        <v>11.1</v>
      </c>
      <c r="DA9" s="628"/>
      <c r="DB9" s="628"/>
      <c r="DC9" s="628"/>
      <c r="DD9" s="634" t="s">
        <v>223</v>
      </c>
      <c r="DE9" s="626"/>
      <c r="DF9" s="626"/>
      <c r="DG9" s="626"/>
      <c r="DH9" s="626"/>
      <c r="DI9" s="626"/>
      <c r="DJ9" s="626"/>
      <c r="DK9" s="626"/>
      <c r="DL9" s="626"/>
      <c r="DM9" s="626"/>
      <c r="DN9" s="626"/>
      <c r="DO9" s="626"/>
      <c r="DP9" s="627"/>
      <c r="DQ9" s="634">
        <v>287749</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56350</v>
      </c>
      <c r="S10" s="626"/>
      <c r="T10" s="626"/>
      <c r="U10" s="626"/>
      <c r="V10" s="626"/>
      <c r="W10" s="626"/>
      <c r="X10" s="626"/>
      <c r="Y10" s="627"/>
      <c r="Z10" s="628">
        <v>1.5</v>
      </c>
      <c r="AA10" s="628"/>
      <c r="AB10" s="628"/>
      <c r="AC10" s="628"/>
      <c r="AD10" s="629">
        <v>56350</v>
      </c>
      <c r="AE10" s="629"/>
      <c r="AF10" s="629"/>
      <c r="AG10" s="629"/>
      <c r="AH10" s="629"/>
      <c r="AI10" s="629"/>
      <c r="AJ10" s="629"/>
      <c r="AK10" s="629"/>
      <c r="AL10" s="630">
        <v>2.6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9917</v>
      </c>
      <c r="BH10" s="626"/>
      <c r="BI10" s="626"/>
      <c r="BJ10" s="626"/>
      <c r="BK10" s="626"/>
      <c r="BL10" s="626"/>
      <c r="BM10" s="626"/>
      <c r="BN10" s="627"/>
      <c r="BO10" s="628">
        <v>3.7</v>
      </c>
      <c r="BP10" s="628"/>
      <c r="BQ10" s="628"/>
      <c r="BR10" s="628"/>
      <c r="BS10" s="634">
        <v>1663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3708</v>
      </c>
      <c r="CS10" s="626"/>
      <c r="CT10" s="626"/>
      <c r="CU10" s="626"/>
      <c r="CV10" s="626"/>
      <c r="CW10" s="626"/>
      <c r="CX10" s="626"/>
      <c r="CY10" s="627"/>
      <c r="CZ10" s="628">
        <v>0.1</v>
      </c>
      <c r="DA10" s="628"/>
      <c r="DB10" s="628"/>
      <c r="DC10" s="628"/>
      <c r="DD10" s="634" t="s">
        <v>223</v>
      </c>
      <c r="DE10" s="626"/>
      <c r="DF10" s="626"/>
      <c r="DG10" s="626"/>
      <c r="DH10" s="626"/>
      <c r="DI10" s="626"/>
      <c r="DJ10" s="626"/>
      <c r="DK10" s="626"/>
      <c r="DL10" s="626"/>
      <c r="DM10" s="626"/>
      <c r="DN10" s="626"/>
      <c r="DO10" s="626"/>
      <c r="DP10" s="627"/>
      <c r="DQ10" s="634">
        <v>3708</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4295</v>
      </c>
      <c r="S11" s="626"/>
      <c r="T11" s="626"/>
      <c r="U11" s="626"/>
      <c r="V11" s="626"/>
      <c r="W11" s="626"/>
      <c r="X11" s="626"/>
      <c r="Y11" s="627"/>
      <c r="Z11" s="628">
        <v>0.1</v>
      </c>
      <c r="AA11" s="628"/>
      <c r="AB11" s="628"/>
      <c r="AC11" s="628"/>
      <c r="AD11" s="629">
        <v>4295</v>
      </c>
      <c r="AE11" s="629"/>
      <c r="AF11" s="629"/>
      <c r="AG11" s="629"/>
      <c r="AH11" s="629"/>
      <c r="AI11" s="629"/>
      <c r="AJ11" s="629"/>
      <c r="AK11" s="629"/>
      <c r="AL11" s="630">
        <v>0.2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6391</v>
      </c>
      <c r="BH11" s="626"/>
      <c r="BI11" s="626"/>
      <c r="BJ11" s="626"/>
      <c r="BK11" s="626"/>
      <c r="BL11" s="626"/>
      <c r="BM11" s="626"/>
      <c r="BN11" s="627"/>
      <c r="BO11" s="628">
        <v>2.4</v>
      </c>
      <c r="BP11" s="628"/>
      <c r="BQ11" s="628"/>
      <c r="BR11" s="628"/>
      <c r="BS11" s="634">
        <v>1257</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317065</v>
      </c>
      <c r="CS11" s="626"/>
      <c r="CT11" s="626"/>
      <c r="CU11" s="626"/>
      <c r="CV11" s="626"/>
      <c r="CW11" s="626"/>
      <c r="CX11" s="626"/>
      <c r="CY11" s="627"/>
      <c r="CZ11" s="628">
        <v>8.9</v>
      </c>
      <c r="DA11" s="628"/>
      <c r="DB11" s="628"/>
      <c r="DC11" s="628"/>
      <c r="DD11" s="634">
        <v>14618</v>
      </c>
      <c r="DE11" s="626"/>
      <c r="DF11" s="626"/>
      <c r="DG11" s="626"/>
      <c r="DH11" s="626"/>
      <c r="DI11" s="626"/>
      <c r="DJ11" s="626"/>
      <c r="DK11" s="626"/>
      <c r="DL11" s="626"/>
      <c r="DM11" s="626"/>
      <c r="DN11" s="626"/>
      <c r="DO11" s="626"/>
      <c r="DP11" s="627"/>
      <c r="DQ11" s="634">
        <v>179623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123612</v>
      </c>
      <c r="BH12" s="626"/>
      <c r="BI12" s="626"/>
      <c r="BJ12" s="626"/>
      <c r="BK12" s="626"/>
      <c r="BL12" s="626"/>
      <c r="BM12" s="626"/>
      <c r="BN12" s="627"/>
      <c r="BO12" s="628">
        <v>45.6</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68809</v>
      </c>
      <c r="CS12" s="626"/>
      <c r="CT12" s="626"/>
      <c r="CU12" s="626"/>
      <c r="CV12" s="626"/>
      <c r="CW12" s="626"/>
      <c r="CX12" s="626"/>
      <c r="CY12" s="627"/>
      <c r="CZ12" s="628">
        <v>1.9</v>
      </c>
      <c r="DA12" s="628"/>
      <c r="DB12" s="628"/>
      <c r="DC12" s="628"/>
      <c r="DD12" s="634">
        <v>2054</v>
      </c>
      <c r="DE12" s="626"/>
      <c r="DF12" s="626"/>
      <c r="DG12" s="626"/>
      <c r="DH12" s="626"/>
      <c r="DI12" s="626"/>
      <c r="DJ12" s="626"/>
      <c r="DK12" s="626"/>
      <c r="DL12" s="626"/>
      <c r="DM12" s="626"/>
      <c r="DN12" s="626"/>
      <c r="DO12" s="626"/>
      <c r="DP12" s="627"/>
      <c r="DQ12" s="634">
        <v>50527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11512</v>
      </c>
      <c r="S13" s="626"/>
      <c r="T13" s="626"/>
      <c r="U13" s="626"/>
      <c r="V13" s="626"/>
      <c r="W13" s="626"/>
      <c r="X13" s="626"/>
      <c r="Y13" s="627"/>
      <c r="Z13" s="628">
        <v>0.3</v>
      </c>
      <c r="AA13" s="628"/>
      <c r="AB13" s="628"/>
      <c r="AC13" s="628"/>
      <c r="AD13" s="629">
        <v>11512</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120193</v>
      </c>
      <c r="BH13" s="626"/>
      <c r="BI13" s="626"/>
      <c r="BJ13" s="626"/>
      <c r="BK13" s="626"/>
      <c r="BL13" s="626"/>
      <c r="BM13" s="626"/>
      <c r="BN13" s="627"/>
      <c r="BO13" s="628">
        <v>44.3</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657624</v>
      </c>
      <c r="CS13" s="626"/>
      <c r="CT13" s="626"/>
      <c r="CU13" s="626"/>
      <c r="CV13" s="626"/>
      <c r="CW13" s="626"/>
      <c r="CX13" s="626"/>
      <c r="CY13" s="627"/>
      <c r="CZ13" s="628">
        <v>18.5</v>
      </c>
      <c r="DA13" s="628"/>
      <c r="DB13" s="628"/>
      <c r="DC13" s="628"/>
      <c r="DD13" s="634">
        <v>362215</v>
      </c>
      <c r="DE13" s="626"/>
      <c r="DF13" s="626"/>
      <c r="DG13" s="626"/>
      <c r="DH13" s="626"/>
      <c r="DI13" s="626"/>
      <c r="DJ13" s="626"/>
      <c r="DK13" s="626"/>
      <c r="DL13" s="626"/>
      <c r="DM13" s="626"/>
      <c r="DN13" s="626"/>
      <c r="DO13" s="626"/>
      <c r="DP13" s="627"/>
      <c r="DQ13" s="634">
        <v>435384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8418</v>
      </c>
      <c r="BH14" s="626"/>
      <c r="BI14" s="626"/>
      <c r="BJ14" s="626"/>
      <c r="BK14" s="626"/>
      <c r="BL14" s="626"/>
      <c r="BM14" s="626"/>
      <c r="BN14" s="627"/>
      <c r="BO14" s="628">
        <v>3.1</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191510</v>
      </c>
      <c r="CS14" s="626"/>
      <c r="CT14" s="626"/>
      <c r="CU14" s="626"/>
      <c r="CV14" s="626"/>
      <c r="CW14" s="626"/>
      <c r="CX14" s="626"/>
      <c r="CY14" s="627"/>
      <c r="CZ14" s="628">
        <v>5.4</v>
      </c>
      <c r="DA14" s="628"/>
      <c r="DB14" s="628"/>
      <c r="DC14" s="628"/>
      <c r="DD14" s="634">
        <v>5335</v>
      </c>
      <c r="DE14" s="626"/>
      <c r="DF14" s="626"/>
      <c r="DG14" s="626"/>
      <c r="DH14" s="626"/>
      <c r="DI14" s="626"/>
      <c r="DJ14" s="626"/>
      <c r="DK14" s="626"/>
      <c r="DL14" s="626"/>
      <c r="DM14" s="626"/>
      <c r="DN14" s="626"/>
      <c r="DO14" s="626"/>
      <c r="DP14" s="627"/>
      <c r="DQ14" s="634">
        <v>157110</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449</v>
      </c>
      <c r="S15" s="626"/>
      <c r="T15" s="626"/>
      <c r="U15" s="626"/>
      <c r="V15" s="626"/>
      <c r="W15" s="626"/>
      <c r="X15" s="626"/>
      <c r="Y15" s="627"/>
      <c r="Z15" s="628">
        <v>0</v>
      </c>
      <c r="AA15" s="628"/>
      <c r="AB15" s="628"/>
      <c r="AC15" s="628"/>
      <c r="AD15" s="629">
        <v>449</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21841</v>
      </c>
      <c r="BH15" s="626"/>
      <c r="BI15" s="626"/>
      <c r="BJ15" s="626"/>
      <c r="BK15" s="626"/>
      <c r="BL15" s="626"/>
      <c r="BM15" s="626"/>
      <c r="BN15" s="627"/>
      <c r="BO15" s="628">
        <v>8.1</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266518</v>
      </c>
      <c r="CS15" s="626"/>
      <c r="CT15" s="626"/>
      <c r="CU15" s="626"/>
      <c r="CV15" s="626"/>
      <c r="CW15" s="626"/>
      <c r="CX15" s="626"/>
      <c r="CY15" s="627"/>
      <c r="CZ15" s="628">
        <v>7.5</v>
      </c>
      <c r="DA15" s="628"/>
      <c r="DB15" s="628"/>
      <c r="DC15" s="628"/>
      <c r="DD15" s="634">
        <v>13277</v>
      </c>
      <c r="DE15" s="626"/>
      <c r="DF15" s="626"/>
      <c r="DG15" s="626"/>
      <c r="DH15" s="626"/>
      <c r="DI15" s="626"/>
      <c r="DJ15" s="626"/>
      <c r="DK15" s="626"/>
      <c r="DL15" s="626"/>
      <c r="DM15" s="626"/>
      <c r="DN15" s="626"/>
      <c r="DO15" s="626"/>
      <c r="DP15" s="627"/>
      <c r="DQ15" s="634">
        <v>248262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1920585</v>
      </c>
      <c r="S16" s="626"/>
      <c r="T16" s="626"/>
      <c r="U16" s="626"/>
      <c r="V16" s="626"/>
      <c r="W16" s="626"/>
      <c r="X16" s="626"/>
      <c r="Y16" s="627"/>
      <c r="Z16" s="628">
        <v>51.5</v>
      </c>
      <c r="AA16" s="628"/>
      <c r="AB16" s="628"/>
      <c r="AC16" s="628"/>
      <c r="AD16" s="629">
        <v>1755022</v>
      </c>
      <c r="AE16" s="629"/>
      <c r="AF16" s="629"/>
      <c r="AG16" s="629"/>
      <c r="AH16" s="629"/>
      <c r="AI16" s="629"/>
      <c r="AJ16" s="629"/>
      <c r="AK16" s="629"/>
      <c r="AL16" s="630">
        <v>81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119830</v>
      </c>
      <c r="CS16" s="626"/>
      <c r="CT16" s="626"/>
      <c r="CU16" s="626"/>
      <c r="CV16" s="626"/>
      <c r="CW16" s="626"/>
      <c r="CX16" s="626"/>
      <c r="CY16" s="627"/>
      <c r="CZ16" s="628">
        <v>3.4</v>
      </c>
      <c r="DA16" s="628"/>
      <c r="DB16" s="628"/>
      <c r="DC16" s="628"/>
      <c r="DD16" s="634" t="s">
        <v>223</v>
      </c>
      <c r="DE16" s="626"/>
      <c r="DF16" s="626"/>
      <c r="DG16" s="626"/>
      <c r="DH16" s="626"/>
      <c r="DI16" s="626"/>
      <c r="DJ16" s="626"/>
      <c r="DK16" s="626"/>
      <c r="DL16" s="626"/>
      <c r="DM16" s="626"/>
      <c r="DN16" s="626"/>
      <c r="DO16" s="626"/>
      <c r="DP16" s="627"/>
      <c r="DQ16" s="634">
        <v>119830</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1755022</v>
      </c>
      <c r="S17" s="626"/>
      <c r="T17" s="626"/>
      <c r="U17" s="626"/>
      <c r="V17" s="626"/>
      <c r="W17" s="626"/>
      <c r="X17" s="626"/>
      <c r="Y17" s="627"/>
      <c r="Z17" s="628">
        <v>47.1</v>
      </c>
      <c r="AA17" s="628"/>
      <c r="AB17" s="628"/>
      <c r="AC17" s="628"/>
      <c r="AD17" s="629">
        <v>1755022</v>
      </c>
      <c r="AE17" s="629"/>
      <c r="AF17" s="629"/>
      <c r="AG17" s="629"/>
      <c r="AH17" s="629"/>
      <c r="AI17" s="629"/>
      <c r="AJ17" s="629"/>
      <c r="AK17" s="629"/>
      <c r="AL17" s="630">
        <v>81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316571</v>
      </c>
      <c r="CS17" s="626"/>
      <c r="CT17" s="626"/>
      <c r="CU17" s="626"/>
      <c r="CV17" s="626"/>
      <c r="CW17" s="626"/>
      <c r="CX17" s="626"/>
      <c r="CY17" s="627"/>
      <c r="CZ17" s="628">
        <v>8.9</v>
      </c>
      <c r="DA17" s="628"/>
      <c r="DB17" s="628"/>
      <c r="DC17" s="628"/>
      <c r="DD17" s="634" t="s">
        <v>223</v>
      </c>
      <c r="DE17" s="626"/>
      <c r="DF17" s="626"/>
      <c r="DG17" s="626"/>
      <c r="DH17" s="626"/>
      <c r="DI17" s="626"/>
      <c r="DJ17" s="626"/>
      <c r="DK17" s="626"/>
      <c r="DL17" s="626"/>
      <c r="DM17" s="626"/>
      <c r="DN17" s="626"/>
      <c r="DO17" s="626"/>
      <c r="DP17" s="627"/>
      <c r="DQ17" s="634">
        <v>253121</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165563</v>
      </c>
      <c r="S18" s="626"/>
      <c r="T18" s="626"/>
      <c r="U18" s="626"/>
      <c r="V18" s="626"/>
      <c r="W18" s="626"/>
      <c r="X18" s="626"/>
      <c r="Y18" s="627"/>
      <c r="Z18" s="628">
        <v>4.4000000000000004</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577</v>
      </c>
      <c r="BH19" s="626"/>
      <c r="BI19" s="626"/>
      <c r="BJ19" s="626"/>
      <c r="BK19" s="626"/>
      <c r="BL19" s="626"/>
      <c r="BM19" s="626"/>
      <c r="BN19" s="627"/>
      <c r="BO19" s="628">
        <v>0.2</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2332119</v>
      </c>
      <c r="S20" s="626"/>
      <c r="T20" s="626"/>
      <c r="U20" s="626"/>
      <c r="V20" s="626"/>
      <c r="W20" s="626"/>
      <c r="X20" s="626"/>
      <c r="Y20" s="627"/>
      <c r="Z20" s="628">
        <v>62.6</v>
      </c>
      <c r="AA20" s="628"/>
      <c r="AB20" s="628"/>
      <c r="AC20" s="628"/>
      <c r="AD20" s="629">
        <v>2166556</v>
      </c>
      <c r="AE20" s="629"/>
      <c r="AF20" s="629"/>
      <c r="AG20" s="629"/>
      <c r="AH20" s="629"/>
      <c r="AI20" s="629"/>
      <c r="AJ20" s="629"/>
      <c r="AK20" s="629"/>
      <c r="AL20" s="630">
        <v>100</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577</v>
      </c>
      <c r="BH20" s="626"/>
      <c r="BI20" s="626"/>
      <c r="BJ20" s="626"/>
      <c r="BK20" s="626"/>
      <c r="BL20" s="626"/>
      <c r="BM20" s="626"/>
      <c r="BN20" s="627"/>
      <c r="BO20" s="628">
        <v>0.2</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3558525</v>
      </c>
      <c r="CS20" s="626"/>
      <c r="CT20" s="626"/>
      <c r="CU20" s="626"/>
      <c r="CV20" s="626"/>
      <c r="CW20" s="626"/>
      <c r="CX20" s="626"/>
      <c r="CY20" s="627"/>
      <c r="CZ20" s="628">
        <v>100</v>
      </c>
      <c r="DA20" s="628"/>
      <c r="DB20" s="628"/>
      <c r="DC20" s="628"/>
      <c r="DD20" s="634">
        <v>525840</v>
      </c>
      <c r="DE20" s="626"/>
      <c r="DF20" s="626"/>
      <c r="DG20" s="626"/>
      <c r="DH20" s="626"/>
      <c r="DI20" s="626"/>
      <c r="DJ20" s="626"/>
      <c r="DK20" s="626"/>
      <c r="DL20" s="626"/>
      <c r="DM20" s="626"/>
      <c r="DN20" s="626"/>
      <c r="DO20" s="626"/>
      <c r="DP20" s="627"/>
      <c r="DQ20" s="634">
        <v>2574007</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588</v>
      </c>
      <c r="S21" s="626"/>
      <c r="T21" s="626"/>
      <c r="U21" s="626"/>
      <c r="V21" s="626"/>
      <c r="W21" s="626"/>
      <c r="X21" s="626"/>
      <c r="Y21" s="627"/>
      <c r="Z21" s="628">
        <v>0</v>
      </c>
      <c r="AA21" s="628"/>
      <c r="AB21" s="628"/>
      <c r="AC21" s="628"/>
      <c r="AD21" s="629">
        <v>588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577</v>
      </c>
      <c r="BH21" s="626"/>
      <c r="BI21" s="626"/>
      <c r="BJ21" s="626"/>
      <c r="BK21" s="626"/>
      <c r="BL21" s="626"/>
      <c r="BM21" s="626"/>
      <c r="BN21" s="627"/>
      <c r="BO21" s="628">
        <v>0.2</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1853</v>
      </c>
      <c r="S22" s="626"/>
      <c r="T22" s="626"/>
      <c r="U22" s="626"/>
      <c r="V22" s="626"/>
      <c r="W22" s="626"/>
      <c r="X22" s="626"/>
      <c r="Y22" s="627"/>
      <c r="Z22" s="628">
        <v>0</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178860</v>
      </c>
      <c r="S23" s="626"/>
      <c r="T23" s="626"/>
      <c r="U23" s="626"/>
      <c r="V23" s="626"/>
      <c r="W23" s="626"/>
      <c r="X23" s="626"/>
      <c r="Y23" s="627"/>
      <c r="Z23" s="628">
        <v>4.8</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6271</v>
      </c>
      <c r="S24" s="626"/>
      <c r="T24" s="626"/>
      <c r="U24" s="626"/>
      <c r="V24" s="626"/>
      <c r="W24" s="626"/>
      <c r="X24" s="626"/>
      <c r="Y24" s="627"/>
      <c r="Z24" s="628">
        <v>0.2</v>
      </c>
      <c r="AA24" s="628"/>
      <c r="AB24" s="628"/>
      <c r="AC24" s="628"/>
      <c r="AD24" s="629">
        <v>1</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1133955</v>
      </c>
      <c r="CS24" s="615"/>
      <c r="CT24" s="615"/>
      <c r="CU24" s="615"/>
      <c r="CV24" s="615"/>
      <c r="CW24" s="615"/>
      <c r="CX24" s="615"/>
      <c r="CY24" s="616"/>
      <c r="CZ24" s="656">
        <v>31.9</v>
      </c>
      <c r="DA24" s="657"/>
      <c r="DB24" s="657"/>
      <c r="DC24" s="658"/>
      <c r="DD24" s="655">
        <v>913836</v>
      </c>
      <c r="DE24" s="615"/>
      <c r="DF24" s="615"/>
      <c r="DG24" s="615"/>
      <c r="DH24" s="615"/>
      <c r="DI24" s="615"/>
      <c r="DJ24" s="615"/>
      <c r="DK24" s="616"/>
      <c r="DL24" s="655">
        <v>864716</v>
      </c>
      <c r="DM24" s="615"/>
      <c r="DN24" s="615"/>
      <c r="DO24" s="615"/>
      <c r="DP24" s="615"/>
      <c r="DQ24" s="615"/>
      <c r="DR24" s="615"/>
      <c r="DS24" s="615"/>
      <c r="DT24" s="615"/>
      <c r="DU24" s="615"/>
      <c r="DV24" s="616"/>
      <c r="DW24" s="619">
        <v>38.4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306329</v>
      </c>
      <c r="S25" s="626"/>
      <c r="T25" s="626"/>
      <c r="U25" s="626"/>
      <c r="V25" s="626"/>
      <c r="W25" s="626"/>
      <c r="X25" s="626"/>
      <c r="Y25" s="627"/>
      <c r="Z25" s="628">
        <v>8.1999999999999993</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603621</v>
      </c>
      <c r="CS25" s="651"/>
      <c r="CT25" s="651"/>
      <c r="CU25" s="651"/>
      <c r="CV25" s="651"/>
      <c r="CW25" s="651"/>
      <c r="CX25" s="651"/>
      <c r="CY25" s="652"/>
      <c r="CZ25" s="659">
        <v>17</v>
      </c>
      <c r="DA25" s="660"/>
      <c r="DB25" s="660"/>
      <c r="DC25" s="661"/>
      <c r="DD25" s="634">
        <v>590838</v>
      </c>
      <c r="DE25" s="651"/>
      <c r="DF25" s="651"/>
      <c r="DG25" s="651"/>
      <c r="DH25" s="651"/>
      <c r="DI25" s="651"/>
      <c r="DJ25" s="651"/>
      <c r="DK25" s="652"/>
      <c r="DL25" s="634">
        <v>560723</v>
      </c>
      <c r="DM25" s="651"/>
      <c r="DN25" s="651"/>
      <c r="DO25" s="651"/>
      <c r="DP25" s="651"/>
      <c r="DQ25" s="651"/>
      <c r="DR25" s="651"/>
      <c r="DS25" s="651"/>
      <c r="DT25" s="651"/>
      <c r="DU25" s="651"/>
      <c r="DV25" s="652"/>
      <c r="DW25" s="630">
        <v>24.9</v>
      </c>
      <c r="DX25" s="653"/>
      <c r="DY25" s="653"/>
      <c r="DZ25" s="653"/>
      <c r="EA25" s="653"/>
      <c r="EB25" s="653"/>
      <c r="EC25" s="654"/>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370423</v>
      </c>
      <c r="CS26" s="626"/>
      <c r="CT26" s="626"/>
      <c r="CU26" s="626"/>
      <c r="CV26" s="626"/>
      <c r="CW26" s="626"/>
      <c r="CX26" s="626"/>
      <c r="CY26" s="627"/>
      <c r="CZ26" s="659">
        <v>10.4</v>
      </c>
      <c r="DA26" s="660"/>
      <c r="DB26" s="660"/>
      <c r="DC26" s="661"/>
      <c r="DD26" s="634">
        <v>358809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3"/>
      <c r="DY26" s="653"/>
      <c r="DZ26" s="653"/>
      <c r="EA26" s="653"/>
      <c r="EB26" s="653"/>
      <c r="EC26" s="654"/>
    </row>
    <row r="27" spans="2:133" ht="11.25" customHeight="1" x14ac:dyDescent="0.15">
      <c r="B27" s="622" t="s">
        <v>282</v>
      </c>
      <c r="C27" s="623"/>
      <c r="D27" s="623"/>
      <c r="E27" s="623"/>
      <c r="F27" s="623"/>
      <c r="G27" s="623"/>
      <c r="H27" s="623"/>
      <c r="I27" s="623"/>
      <c r="J27" s="623"/>
      <c r="K27" s="623"/>
      <c r="L27" s="623"/>
      <c r="M27" s="623"/>
      <c r="N27" s="623"/>
      <c r="O27" s="623"/>
      <c r="P27" s="623"/>
      <c r="Q27" s="624"/>
      <c r="R27" s="625">
        <v>245137</v>
      </c>
      <c r="S27" s="626"/>
      <c r="T27" s="626"/>
      <c r="U27" s="626"/>
      <c r="V27" s="626"/>
      <c r="W27" s="626"/>
      <c r="X27" s="626"/>
      <c r="Y27" s="627"/>
      <c r="Z27" s="628">
        <v>6.6</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271249</v>
      </c>
      <c r="BH27" s="626"/>
      <c r="BI27" s="626"/>
      <c r="BJ27" s="626"/>
      <c r="BK27" s="626"/>
      <c r="BL27" s="626"/>
      <c r="BM27" s="626"/>
      <c r="BN27" s="627"/>
      <c r="BO27" s="628">
        <v>100</v>
      </c>
      <c r="BP27" s="628"/>
      <c r="BQ27" s="628"/>
      <c r="BR27" s="628"/>
      <c r="BS27" s="634">
        <v>2920</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213763</v>
      </c>
      <c r="CS27" s="651"/>
      <c r="CT27" s="651"/>
      <c r="CU27" s="651"/>
      <c r="CV27" s="651"/>
      <c r="CW27" s="651"/>
      <c r="CX27" s="651"/>
      <c r="CY27" s="652"/>
      <c r="CZ27" s="659">
        <v>6</v>
      </c>
      <c r="DA27" s="660"/>
      <c r="DB27" s="660"/>
      <c r="DC27" s="661"/>
      <c r="DD27" s="634">
        <v>69877</v>
      </c>
      <c r="DE27" s="651"/>
      <c r="DF27" s="651"/>
      <c r="DG27" s="651"/>
      <c r="DH27" s="651"/>
      <c r="DI27" s="651"/>
      <c r="DJ27" s="651"/>
      <c r="DK27" s="652"/>
      <c r="DL27" s="634">
        <v>50872</v>
      </c>
      <c r="DM27" s="651"/>
      <c r="DN27" s="651"/>
      <c r="DO27" s="651"/>
      <c r="DP27" s="651"/>
      <c r="DQ27" s="651"/>
      <c r="DR27" s="651"/>
      <c r="DS27" s="651"/>
      <c r="DT27" s="651"/>
      <c r="DU27" s="651"/>
      <c r="DV27" s="652"/>
      <c r="DW27" s="630">
        <v>2.2999999999999998</v>
      </c>
      <c r="DX27" s="653"/>
      <c r="DY27" s="653"/>
      <c r="DZ27" s="653"/>
      <c r="EA27" s="653"/>
      <c r="EB27" s="653"/>
      <c r="EC27" s="654"/>
    </row>
    <row r="28" spans="2:133" ht="11.25" customHeight="1" x14ac:dyDescent="0.15">
      <c r="B28" s="622" t="s">
        <v>285</v>
      </c>
      <c r="C28" s="623"/>
      <c r="D28" s="623"/>
      <c r="E28" s="623"/>
      <c r="F28" s="623"/>
      <c r="G28" s="623"/>
      <c r="H28" s="623"/>
      <c r="I28" s="623"/>
      <c r="J28" s="623"/>
      <c r="K28" s="623"/>
      <c r="L28" s="623"/>
      <c r="M28" s="623"/>
      <c r="N28" s="623"/>
      <c r="O28" s="623"/>
      <c r="P28" s="623"/>
      <c r="Q28" s="624"/>
      <c r="R28" s="625">
        <v>16830</v>
      </c>
      <c r="S28" s="626"/>
      <c r="T28" s="626"/>
      <c r="U28" s="626"/>
      <c r="V28" s="626"/>
      <c r="W28" s="626"/>
      <c r="X28" s="626"/>
      <c r="Y28" s="627"/>
      <c r="Z28" s="628">
        <v>0.5</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316571</v>
      </c>
      <c r="CS28" s="626"/>
      <c r="CT28" s="626"/>
      <c r="CU28" s="626"/>
      <c r="CV28" s="626"/>
      <c r="CW28" s="626"/>
      <c r="CX28" s="626"/>
      <c r="CY28" s="627"/>
      <c r="CZ28" s="659">
        <v>8.9</v>
      </c>
      <c r="DA28" s="660"/>
      <c r="DB28" s="660"/>
      <c r="DC28" s="661"/>
      <c r="DD28" s="634">
        <v>253121</v>
      </c>
      <c r="DE28" s="626"/>
      <c r="DF28" s="626"/>
      <c r="DG28" s="626"/>
      <c r="DH28" s="626"/>
      <c r="DI28" s="626"/>
      <c r="DJ28" s="626"/>
      <c r="DK28" s="627"/>
      <c r="DL28" s="634">
        <v>253121</v>
      </c>
      <c r="DM28" s="626"/>
      <c r="DN28" s="626"/>
      <c r="DO28" s="626"/>
      <c r="DP28" s="626"/>
      <c r="DQ28" s="626"/>
      <c r="DR28" s="626"/>
      <c r="DS28" s="626"/>
      <c r="DT28" s="626"/>
      <c r="DU28" s="626"/>
      <c r="DV28" s="627"/>
      <c r="DW28" s="630">
        <v>11.2</v>
      </c>
      <c r="DX28" s="653"/>
      <c r="DY28" s="653"/>
      <c r="DZ28" s="653"/>
      <c r="EA28" s="653"/>
      <c r="EB28" s="653"/>
      <c r="EC28" s="654"/>
    </row>
    <row r="29" spans="2:133" ht="11.25" customHeight="1" x14ac:dyDescent="0.15">
      <c r="B29" s="622" t="s">
        <v>287</v>
      </c>
      <c r="C29" s="623"/>
      <c r="D29" s="623"/>
      <c r="E29" s="623"/>
      <c r="F29" s="623"/>
      <c r="G29" s="623"/>
      <c r="H29" s="623"/>
      <c r="I29" s="623"/>
      <c r="J29" s="623"/>
      <c r="K29" s="623"/>
      <c r="L29" s="623"/>
      <c r="M29" s="623"/>
      <c r="N29" s="623"/>
      <c r="O29" s="623"/>
      <c r="P29" s="623"/>
      <c r="Q29" s="624"/>
      <c r="R29" s="625">
        <v>37314</v>
      </c>
      <c r="S29" s="626"/>
      <c r="T29" s="626"/>
      <c r="U29" s="626"/>
      <c r="V29" s="626"/>
      <c r="W29" s="626"/>
      <c r="X29" s="626"/>
      <c r="Y29" s="627"/>
      <c r="Z29" s="628">
        <v>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57</v>
      </c>
      <c r="CG29" s="640"/>
      <c r="CH29" s="640"/>
      <c r="CI29" s="640"/>
      <c r="CJ29" s="640"/>
      <c r="CK29" s="640"/>
      <c r="CL29" s="640"/>
      <c r="CM29" s="640"/>
      <c r="CN29" s="640"/>
      <c r="CO29" s="640"/>
      <c r="CP29" s="640"/>
      <c r="CQ29" s="641"/>
      <c r="CR29" s="625">
        <v>316571</v>
      </c>
      <c r="CS29" s="651"/>
      <c r="CT29" s="651"/>
      <c r="CU29" s="651"/>
      <c r="CV29" s="651"/>
      <c r="CW29" s="651"/>
      <c r="CX29" s="651"/>
      <c r="CY29" s="652"/>
      <c r="CZ29" s="659">
        <v>8.9</v>
      </c>
      <c r="DA29" s="660"/>
      <c r="DB29" s="660"/>
      <c r="DC29" s="661"/>
      <c r="DD29" s="634">
        <v>253121</v>
      </c>
      <c r="DE29" s="651"/>
      <c r="DF29" s="651"/>
      <c r="DG29" s="651"/>
      <c r="DH29" s="651"/>
      <c r="DI29" s="651"/>
      <c r="DJ29" s="651"/>
      <c r="DK29" s="652"/>
      <c r="DL29" s="634">
        <v>253121</v>
      </c>
      <c r="DM29" s="651"/>
      <c r="DN29" s="651"/>
      <c r="DO29" s="651"/>
      <c r="DP29" s="651"/>
      <c r="DQ29" s="651"/>
      <c r="DR29" s="651"/>
      <c r="DS29" s="651"/>
      <c r="DT29" s="651"/>
      <c r="DU29" s="651"/>
      <c r="DV29" s="652"/>
      <c r="DW29" s="630">
        <v>11.2</v>
      </c>
      <c r="DX29" s="653"/>
      <c r="DY29" s="653"/>
      <c r="DZ29" s="653"/>
      <c r="EA29" s="653"/>
      <c r="EB29" s="653"/>
      <c r="EC29" s="654"/>
    </row>
    <row r="30" spans="2:133" ht="11.25" customHeight="1" x14ac:dyDescent="0.15">
      <c r="B30" s="622" t="s">
        <v>291</v>
      </c>
      <c r="C30" s="623"/>
      <c r="D30" s="623"/>
      <c r="E30" s="623"/>
      <c r="F30" s="623"/>
      <c r="G30" s="623"/>
      <c r="H30" s="623"/>
      <c r="I30" s="623"/>
      <c r="J30" s="623"/>
      <c r="K30" s="623"/>
      <c r="L30" s="623"/>
      <c r="M30" s="623"/>
      <c r="N30" s="623"/>
      <c r="O30" s="623"/>
      <c r="P30" s="623"/>
      <c r="Q30" s="624"/>
      <c r="R30" s="625">
        <v>208105</v>
      </c>
      <c r="S30" s="626"/>
      <c r="T30" s="626"/>
      <c r="U30" s="626"/>
      <c r="V30" s="626"/>
      <c r="W30" s="626"/>
      <c r="X30" s="626"/>
      <c r="Y30" s="627"/>
      <c r="Z30" s="628">
        <v>5.6</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99.5</v>
      </c>
      <c r="BH30" s="684"/>
      <c r="BI30" s="684"/>
      <c r="BJ30" s="684"/>
      <c r="BK30" s="684"/>
      <c r="BL30" s="684"/>
      <c r="BM30" s="620">
        <v>98.9</v>
      </c>
      <c r="BN30" s="684"/>
      <c r="BO30" s="684"/>
      <c r="BP30" s="684"/>
      <c r="BQ30" s="685"/>
      <c r="BR30" s="683">
        <v>99.5</v>
      </c>
      <c r="BS30" s="684"/>
      <c r="BT30" s="684"/>
      <c r="BU30" s="684"/>
      <c r="BV30" s="684"/>
      <c r="BW30" s="684"/>
      <c r="BX30" s="620">
        <v>98.8</v>
      </c>
      <c r="BY30" s="684"/>
      <c r="BZ30" s="684"/>
      <c r="CA30" s="684"/>
      <c r="CB30" s="685"/>
      <c r="CD30" s="688"/>
      <c r="CE30" s="689"/>
      <c r="CF30" s="639" t="s">
        <v>294</v>
      </c>
      <c r="CG30" s="640"/>
      <c r="CH30" s="640"/>
      <c r="CI30" s="640"/>
      <c r="CJ30" s="640"/>
      <c r="CK30" s="640"/>
      <c r="CL30" s="640"/>
      <c r="CM30" s="640"/>
      <c r="CN30" s="640"/>
      <c r="CO30" s="640"/>
      <c r="CP30" s="640"/>
      <c r="CQ30" s="641"/>
      <c r="CR30" s="625">
        <v>275813</v>
      </c>
      <c r="CS30" s="626"/>
      <c r="CT30" s="626"/>
      <c r="CU30" s="626"/>
      <c r="CV30" s="626"/>
      <c r="CW30" s="626"/>
      <c r="CX30" s="626"/>
      <c r="CY30" s="627"/>
      <c r="CZ30" s="659">
        <v>7.8</v>
      </c>
      <c r="DA30" s="660"/>
      <c r="DB30" s="660"/>
      <c r="DC30" s="661"/>
      <c r="DD30" s="634">
        <v>212363</v>
      </c>
      <c r="DE30" s="626"/>
      <c r="DF30" s="626"/>
      <c r="DG30" s="626"/>
      <c r="DH30" s="626"/>
      <c r="DI30" s="626"/>
      <c r="DJ30" s="626"/>
      <c r="DK30" s="627"/>
      <c r="DL30" s="634">
        <v>212363</v>
      </c>
      <c r="DM30" s="626"/>
      <c r="DN30" s="626"/>
      <c r="DO30" s="626"/>
      <c r="DP30" s="626"/>
      <c r="DQ30" s="626"/>
      <c r="DR30" s="626"/>
      <c r="DS30" s="626"/>
      <c r="DT30" s="626"/>
      <c r="DU30" s="626"/>
      <c r="DV30" s="627"/>
      <c r="DW30" s="630">
        <v>9.4</v>
      </c>
      <c r="DX30" s="653"/>
      <c r="DY30" s="653"/>
      <c r="DZ30" s="653"/>
      <c r="EA30" s="653"/>
      <c r="EB30" s="653"/>
      <c r="EC30" s="654"/>
    </row>
    <row r="31" spans="2:133" ht="11.25" customHeight="1" x14ac:dyDescent="0.15">
      <c r="B31" s="622" t="s">
        <v>295</v>
      </c>
      <c r="C31" s="623"/>
      <c r="D31" s="623"/>
      <c r="E31" s="623"/>
      <c r="F31" s="623"/>
      <c r="G31" s="623"/>
      <c r="H31" s="623"/>
      <c r="I31" s="623"/>
      <c r="J31" s="623"/>
      <c r="K31" s="623"/>
      <c r="L31" s="623"/>
      <c r="M31" s="623"/>
      <c r="N31" s="623"/>
      <c r="O31" s="623"/>
      <c r="P31" s="623"/>
      <c r="Q31" s="624"/>
      <c r="R31" s="625">
        <v>50702</v>
      </c>
      <c r="S31" s="626"/>
      <c r="T31" s="626"/>
      <c r="U31" s="626"/>
      <c r="V31" s="626"/>
      <c r="W31" s="626"/>
      <c r="X31" s="626"/>
      <c r="Y31" s="627"/>
      <c r="Z31" s="628">
        <v>1.4</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99.5</v>
      </c>
      <c r="BH31" s="651"/>
      <c r="BI31" s="651"/>
      <c r="BJ31" s="651"/>
      <c r="BK31" s="651"/>
      <c r="BL31" s="651"/>
      <c r="BM31" s="631">
        <v>98.9</v>
      </c>
      <c r="BN31" s="681"/>
      <c r="BO31" s="681"/>
      <c r="BP31" s="681"/>
      <c r="BQ31" s="682"/>
      <c r="BR31" s="680">
        <v>99.4</v>
      </c>
      <c r="BS31" s="651"/>
      <c r="BT31" s="651"/>
      <c r="BU31" s="651"/>
      <c r="BV31" s="651"/>
      <c r="BW31" s="651"/>
      <c r="BX31" s="631">
        <v>98.7</v>
      </c>
      <c r="BY31" s="681"/>
      <c r="BZ31" s="681"/>
      <c r="CA31" s="681"/>
      <c r="CB31" s="682"/>
      <c r="CD31" s="688"/>
      <c r="CE31" s="689"/>
      <c r="CF31" s="639" t="s">
        <v>298</v>
      </c>
      <c r="CG31" s="640"/>
      <c r="CH31" s="640"/>
      <c r="CI31" s="640"/>
      <c r="CJ31" s="640"/>
      <c r="CK31" s="640"/>
      <c r="CL31" s="640"/>
      <c r="CM31" s="640"/>
      <c r="CN31" s="640"/>
      <c r="CO31" s="640"/>
      <c r="CP31" s="640"/>
      <c r="CQ31" s="641"/>
      <c r="CR31" s="625">
        <v>40758</v>
      </c>
      <c r="CS31" s="651"/>
      <c r="CT31" s="651"/>
      <c r="CU31" s="651"/>
      <c r="CV31" s="651"/>
      <c r="CW31" s="651"/>
      <c r="CX31" s="651"/>
      <c r="CY31" s="652"/>
      <c r="CZ31" s="659">
        <v>1.1000000000000001</v>
      </c>
      <c r="DA31" s="660"/>
      <c r="DB31" s="660"/>
      <c r="DC31" s="661"/>
      <c r="DD31" s="634">
        <v>40758</v>
      </c>
      <c r="DE31" s="651"/>
      <c r="DF31" s="651"/>
      <c r="DG31" s="651"/>
      <c r="DH31" s="651"/>
      <c r="DI31" s="651"/>
      <c r="DJ31" s="651"/>
      <c r="DK31" s="652"/>
      <c r="DL31" s="634">
        <v>40758</v>
      </c>
      <c r="DM31" s="651"/>
      <c r="DN31" s="651"/>
      <c r="DO31" s="651"/>
      <c r="DP31" s="651"/>
      <c r="DQ31" s="651"/>
      <c r="DR31" s="651"/>
      <c r="DS31" s="651"/>
      <c r="DT31" s="651"/>
      <c r="DU31" s="651"/>
      <c r="DV31" s="652"/>
      <c r="DW31" s="630">
        <v>1.8</v>
      </c>
      <c r="DX31" s="653"/>
      <c r="DY31" s="653"/>
      <c r="DZ31" s="653"/>
      <c r="EA31" s="653"/>
      <c r="EB31" s="653"/>
      <c r="EC31" s="654"/>
    </row>
    <row r="32" spans="2:133" ht="11.25" customHeight="1" x14ac:dyDescent="0.15">
      <c r="B32" s="622" t="s">
        <v>299</v>
      </c>
      <c r="C32" s="623"/>
      <c r="D32" s="623"/>
      <c r="E32" s="623"/>
      <c r="F32" s="623"/>
      <c r="G32" s="623"/>
      <c r="H32" s="623"/>
      <c r="I32" s="623"/>
      <c r="J32" s="623"/>
      <c r="K32" s="623"/>
      <c r="L32" s="623"/>
      <c r="M32" s="623"/>
      <c r="N32" s="623"/>
      <c r="O32" s="623"/>
      <c r="P32" s="623"/>
      <c r="Q32" s="624"/>
      <c r="R32" s="625">
        <v>70714</v>
      </c>
      <c r="S32" s="626"/>
      <c r="T32" s="626"/>
      <c r="U32" s="626"/>
      <c r="V32" s="626"/>
      <c r="W32" s="626"/>
      <c r="X32" s="626"/>
      <c r="Y32" s="627"/>
      <c r="Z32" s="628">
        <v>1.9</v>
      </c>
      <c r="AA32" s="628"/>
      <c r="AB32" s="628"/>
      <c r="AC32" s="628"/>
      <c r="AD32" s="629">
        <v>119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98.6</v>
      </c>
      <c r="BN32" s="693"/>
      <c r="BO32" s="693"/>
      <c r="BP32" s="693"/>
      <c r="BQ32" s="695"/>
      <c r="BR32" s="692">
        <v>99.5</v>
      </c>
      <c r="BS32" s="693"/>
      <c r="BT32" s="693"/>
      <c r="BU32" s="693"/>
      <c r="BV32" s="693"/>
      <c r="BW32" s="693"/>
      <c r="BX32" s="694">
        <v>98.6</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3"/>
      <c r="DY32" s="653"/>
      <c r="DZ32" s="653"/>
      <c r="EA32" s="653"/>
      <c r="EB32" s="653"/>
      <c r="EC32" s="654"/>
    </row>
    <row r="33" spans="2:133" ht="11.25" customHeight="1" x14ac:dyDescent="0.15">
      <c r="B33" s="622" t="s">
        <v>302</v>
      </c>
      <c r="C33" s="623"/>
      <c r="D33" s="623"/>
      <c r="E33" s="623"/>
      <c r="F33" s="623"/>
      <c r="G33" s="623"/>
      <c r="H33" s="623"/>
      <c r="I33" s="623"/>
      <c r="J33" s="623"/>
      <c r="K33" s="623"/>
      <c r="L33" s="623"/>
      <c r="M33" s="623"/>
      <c r="N33" s="623"/>
      <c r="O33" s="623"/>
      <c r="P33" s="623"/>
      <c r="Q33" s="624"/>
      <c r="R33" s="625">
        <v>272329</v>
      </c>
      <c r="S33" s="626"/>
      <c r="T33" s="626"/>
      <c r="U33" s="626"/>
      <c r="V33" s="626"/>
      <c r="W33" s="626"/>
      <c r="X33" s="626"/>
      <c r="Y33" s="627"/>
      <c r="Z33" s="628">
        <v>7.3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1778900</v>
      </c>
      <c r="CS33" s="651"/>
      <c r="CT33" s="651"/>
      <c r="CU33" s="651"/>
      <c r="CV33" s="651"/>
      <c r="CW33" s="651"/>
      <c r="CX33" s="651"/>
      <c r="CY33" s="652"/>
      <c r="CZ33" s="659">
        <v>50</v>
      </c>
      <c r="DA33" s="660"/>
      <c r="DB33" s="660"/>
      <c r="DC33" s="661"/>
      <c r="DD33" s="634">
        <v>1288384</v>
      </c>
      <c r="DE33" s="651"/>
      <c r="DF33" s="651"/>
      <c r="DG33" s="651"/>
      <c r="DH33" s="651"/>
      <c r="DI33" s="651"/>
      <c r="DJ33" s="651"/>
      <c r="DK33" s="652"/>
      <c r="DL33" s="634">
        <v>1111682</v>
      </c>
      <c r="DM33" s="651"/>
      <c r="DN33" s="651"/>
      <c r="DO33" s="651"/>
      <c r="DP33" s="651"/>
      <c r="DQ33" s="651"/>
      <c r="DR33" s="651"/>
      <c r="DS33" s="651"/>
      <c r="DT33" s="651"/>
      <c r="DU33" s="651"/>
      <c r="DV33" s="652"/>
      <c r="DW33" s="630">
        <v>49.4</v>
      </c>
      <c r="DX33" s="653"/>
      <c r="DY33" s="653"/>
      <c r="DZ33" s="653"/>
      <c r="EA33" s="653"/>
      <c r="EB33" s="653"/>
      <c r="EC33" s="654"/>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651781</v>
      </c>
      <c r="CS34" s="626"/>
      <c r="CT34" s="626"/>
      <c r="CU34" s="626"/>
      <c r="CV34" s="626"/>
      <c r="CW34" s="626"/>
      <c r="CX34" s="626"/>
      <c r="CY34" s="627"/>
      <c r="CZ34" s="659">
        <v>18.3</v>
      </c>
      <c r="DA34" s="660"/>
      <c r="DB34" s="660"/>
      <c r="DC34" s="661"/>
      <c r="DD34" s="634">
        <v>396991</v>
      </c>
      <c r="DE34" s="626"/>
      <c r="DF34" s="626"/>
      <c r="DG34" s="626"/>
      <c r="DH34" s="626"/>
      <c r="DI34" s="626"/>
      <c r="DJ34" s="626"/>
      <c r="DK34" s="627"/>
      <c r="DL34" s="634">
        <v>307367</v>
      </c>
      <c r="DM34" s="626"/>
      <c r="DN34" s="626"/>
      <c r="DO34" s="626"/>
      <c r="DP34" s="626"/>
      <c r="DQ34" s="626"/>
      <c r="DR34" s="626"/>
      <c r="DS34" s="626"/>
      <c r="DT34" s="626"/>
      <c r="DU34" s="626"/>
      <c r="DV34" s="627"/>
      <c r="DW34" s="630">
        <v>13.7</v>
      </c>
      <c r="DX34" s="653"/>
      <c r="DY34" s="653"/>
      <c r="DZ34" s="653"/>
      <c r="EA34" s="653"/>
      <c r="EB34" s="653"/>
      <c r="EC34" s="654"/>
    </row>
    <row r="35" spans="2:133" ht="11.25" customHeight="1" x14ac:dyDescent="0.15">
      <c r="B35" s="622" t="s">
        <v>308</v>
      </c>
      <c r="C35" s="623"/>
      <c r="D35" s="623"/>
      <c r="E35" s="623"/>
      <c r="F35" s="623"/>
      <c r="G35" s="623"/>
      <c r="H35" s="623"/>
      <c r="I35" s="623"/>
      <c r="J35" s="623"/>
      <c r="K35" s="623"/>
      <c r="L35" s="623"/>
      <c r="M35" s="623"/>
      <c r="N35" s="623"/>
      <c r="O35" s="623"/>
      <c r="P35" s="623"/>
      <c r="Q35" s="624"/>
      <c r="R35" s="625">
        <v>84129</v>
      </c>
      <c r="S35" s="626"/>
      <c r="T35" s="626"/>
      <c r="U35" s="626"/>
      <c r="V35" s="626"/>
      <c r="W35" s="626"/>
      <c r="X35" s="626"/>
      <c r="Y35" s="627"/>
      <c r="Z35" s="628">
        <v>2.2999999999999998</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323670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44599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136628</v>
      </c>
      <c r="CS35" s="651"/>
      <c r="CT35" s="651"/>
      <c r="CU35" s="651"/>
      <c r="CV35" s="651"/>
      <c r="CW35" s="651"/>
      <c r="CX35" s="651"/>
      <c r="CY35" s="652"/>
      <c r="CZ35" s="659">
        <v>3.8</v>
      </c>
      <c r="DA35" s="660"/>
      <c r="DB35" s="660"/>
      <c r="DC35" s="661"/>
      <c r="DD35" s="634">
        <v>99587</v>
      </c>
      <c r="DE35" s="651"/>
      <c r="DF35" s="651"/>
      <c r="DG35" s="651"/>
      <c r="DH35" s="651"/>
      <c r="DI35" s="651"/>
      <c r="DJ35" s="651"/>
      <c r="DK35" s="652"/>
      <c r="DL35" s="634">
        <v>99587</v>
      </c>
      <c r="DM35" s="651"/>
      <c r="DN35" s="651"/>
      <c r="DO35" s="651"/>
      <c r="DP35" s="651"/>
      <c r="DQ35" s="651"/>
      <c r="DR35" s="651"/>
      <c r="DS35" s="651"/>
      <c r="DT35" s="651"/>
      <c r="DU35" s="651"/>
      <c r="DV35" s="652"/>
      <c r="DW35" s="630">
        <v>4.4000000000000004</v>
      </c>
      <c r="DX35" s="653"/>
      <c r="DY35" s="653"/>
      <c r="DZ35" s="653"/>
      <c r="EA35" s="653"/>
      <c r="EB35" s="653"/>
      <c r="EC35" s="654"/>
    </row>
    <row r="36" spans="2:133" ht="11.25" customHeight="1" x14ac:dyDescent="0.15">
      <c r="B36" s="668" t="s">
        <v>312</v>
      </c>
      <c r="C36" s="669"/>
      <c r="D36" s="669"/>
      <c r="E36" s="669"/>
      <c r="F36" s="669"/>
      <c r="G36" s="669"/>
      <c r="H36" s="669"/>
      <c r="I36" s="669"/>
      <c r="J36" s="669"/>
      <c r="K36" s="669"/>
      <c r="L36" s="669"/>
      <c r="M36" s="669"/>
      <c r="N36" s="669"/>
      <c r="O36" s="669"/>
      <c r="P36" s="669"/>
      <c r="Q36" s="670"/>
      <c r="R36" s="697">
        <v>3727151</v>
      </c>
      <c r="S36" s="698"/>
      <c r="T36" s="698"/>
      <c r="U36" s="698"/>
      <c r="V36" s="698"/>
      <c r="W36" s="698"/>
      <c r="X36" s="698"/>
      <c r="Y36" s="699"/>
      <c r="Z36" s="700">
        <v>100</v>
      </c>
      <c r="AA36" s="700"/>
      <c r="AB36" s="700"/>
      <c r="AC36" s="700"/>
      <c r="AD36" s="701">
        <v>2167264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90193</v>
      </c>
      <c r="BA36" s="626"/>
      <c r="BB36" s="626"/>
      <c r="BC36" s="626"/>
      <c r="BD36" s="651"/>
      <c r="BE36" s="651"/>
      <c r="BF36" s="682"/>
      <c r="BG36" s="639" t="s">
        <v>314</v>
      </c>
      <c r="BH36" s="640"/>
      <c r="BI36" s="640"/>
      <c r="BJ36" s="640"/>
      <c r="BK36" s="640"/>
      <c r="BL36" s="640"/>
      <c r="BM36" s="640"/>
      <c r="BN36" s="640"/>
      <c r="BO36" s="640"/>
      <c r="BP36" s="640"/>
      <c r="BQ36" s="640"/>
      <c r="BR36" s="640"/>
      <c r="BS36" s="640"/>
      <c r="BT36" s="640"/>
      <c r="BU36" s="641"/>
      <c r="BV36" s="625">
        <v>37649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684263</v>
      </c>
      <c r="CS36" s="626"/>
      <c r="CT36" s="626"/>
      <c r="CU36" s="626"/>
      <c r="CV36" s="626"/>
      <c r="CW36" s="626"/>
      <c r="CX36" s="626"/>
      <c r="CY36" s="627"/>
      <c r="CZ36" s="659">
        <v>19.2</v>
      </c>
      <c r="DA36" s="660"/>
      <c r="DB36" s="660"/>
      <c r="DC36" s="661"/>
      <c r="DD36" s="634">
        <v>554577</v>
      </c>
      <c r="DE36" s="626"/>
      <c r="DF36" s="626"/>
      <c r="DG36" s="626"/>
      <c r="DH36" s="626"/>
      <c r="DI36" s="626"/>
      <c r="DJ36" s="626"/>
      <c r="DK36" s="627"/>
      <c r="DL36" s="634">
        <v>474050</v>
      </c>
      <c r="DM36" s="626"/>
      <c r="DN36" s="626"/>
      <c r="DO36" s="626"/>
      <c r="DP36" s="626"/>
      <c r="DQ36" s="626"/>
      <c r="DR36" s="626"/>
      <c r="DS36" s="626"/>
      <c r="DT36" s="626"/>
      <c r="DU36" s="626"/>
      <c r="DV36" s="627"/>
      <c r="DW36" s="630">
        <v>21.1</v>
      </c>
      <c r="DX36" s="653"/>
      <c r="DY36" s="653"/>
      <c r="DZ36" s="653"/>
      <c r="EA36" s="653"/>
      <c r="EB36" s="653"/>
      <c r="EC36" s="654"/>
    </row>
    <row r="37" spans="2:133" ht="11.25" customHeight="1" x14ac:dyDescent="0.15">
      <c r="AQ37" s="704" t="s">
        <v>316</v>
      </c>
      <c r="AR37" s="705"/>
      <c r="AS37" s="705"/>
      <c r="AT37" s="705"/>
      <c r="AU37" s="705"/>
      <c r="AV37" s="705"/>
      <c r="AW37" s="705"/>
      <c r="AX37" s="705"/>
      <c r="AY37" s="706"/>
      <c r="AZ37" s="625">
        <v>77771</v>
      </c>
      <c r="BA37" s="626"/>
      <c r="BB37" s="626"/>
      <c r="BC37" s="626"/>
      <c r="BD37" s="651"/>
      <c r="BE37" s="651"/>
      <c r="BF37" s="682"/>
      <c r="BG37" s="639" t="s">
        <v>317</v>
      </c>
      <c r="BH37" s="640"/>
      <c r="BI37" s="640"/>
      <c r="BJ37" s="640"/>
      <c r="BK37" s="640"/>
      <c r="BL37" s="640"/>
      <c r="BM37" s="640"/>
      <c r="BN37" s="640"/>
      <c r="BO37" s="640"/>
      <c r="BP37" s="640"/>
      <c r="BQ37" s="640"/>
      <c r="BR37" s="640"/>
      <c r="BS37" s="640"/>
      <c r="BT37" s="640"/>
      <c r="BU37" s="641"/>
      <c r="BV37" s="625">
        <v>531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353140</v>
      </c>
      <c r="CS37" s="651"/>
      <c r="CT37" s="651"/>
      <c r="CU37" s="651"/>
      <c r="CV37" s="651"/>
      <c r="CW37" s="651"/>
      <c r="CX37" s="651"/>
      <c r="CY37" s="652"/>
      <c r="CZ37" s="659">
        <v>9.9</v>
      </c>
      <c r="DA37" s="660"/>
      <c r="DB37" s="660"/>
      <c r="DC37" s="661"/>
      <c r="DD37" s="634">
        <v>318740</v>
      </c>
      <c r="DE37" s="651"/>
      <c r="DF37" s="651"/>
      <c r="DG37" s="651"/>
      <c r="DH37" s="651"/>
      <c r="DI37" s="651"/>
      <c r="DJ37" s="651"/>
      <c r="DK37" s="652"/>
      <c r="DL37" s="634">
        <v>318740</v>
      </c>
      <c r="DM37" s="651"/>
      <c r="DN37" s="651"/>
      <c r="DO37" s="651"/>
      <c r="DP37" s="651"/>
      <c r="DQ37" s="651"/>
      <c r="DR37" s="651"/>
      <c r="DS37" s="651"/>
      <c r="DT37" s="651"/>
      <c r="DU37" s="651"/>
      <c r="DV37" s="652"/>
      <c r="DW37" s="630">
        <v>14.2</v>
      </c>
      <c r="DX37" s="653"/>
      <c r="DY37" s="653"/>
      <c r="DZ37" s="653"/>
      <c r="EA37" s="653"/>
      <c r="EB37" s="653"/>
      <c r="EC37" s="654"/>
    </row>
    <row r="38" spans="2:133" ht="11.25" customHeight="1" x14ac:dyDescent="0.15">
      <c r="AQ38" s="704" t="s">
        <v>319</v>
      </c>
      <c r="AR38" s="705"/>
      <c r="AS38" s="705"/>
      <c r="AT38" s="705"/>
      <c r="AU38" s="705"/>
      <c r="AV38" s="705"/>
      <c r="AW38" s="705"/>
      <c r="AX38" s="705"/>
      <c r="AY38" s="706"/>
      <c r="AZ38" s="625" t="s">
        <v>320</v>
      </c>
      <c r="BA38" s="626"/>
      <c r="BB38" s="626"/>
      <c r="BC38" s="626"/>
      <c r="BD38" s="651"/>
      <c r="BE38" s="651"/>
      <c r="BF38" s="682"/>
      <c r="BG38" s="639" t="s">
        <v>321</v>
      </c>
      <c r="BH38" s="640"/>
      <c r="BI38" s="640"/>
      <c r="BJ38" s="640"/>
      <c r="BK38" s="640"/>
      <c r="BL38" s="640"/>
      <c r="BM38" s="640"/>
      <c r="BN38" s="640"/>
      <c r="BO38" s="640"/>
      <c r="BP38" s="640"/>
      <c r="BQ38" s="640"/>
      <c r="BR38" s="640"/>
      <c r="BS38" s="640"/>
      <c r="BT38" s="640"/>
      <c r="BU38" s="641"/>
      <c r="BV38" s="625">
        <v>883</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245899</v>
      </c>
      <c r="CS38" s="626"/>
      <c r="CT38" s="626"/>
      <c r="CU38" s="626"/>
      <c r="CV38" s="626"/>
      <c r="CW38" s="626"/>
      <c r="CX38" s="626"/>
      <c r="CY38" s="627"/>
      <c r="CZ38" s="659">
        <v>6.9</v>
      </c>
      <c r="DA38" s="660"/>
      <c r="DB38" s="660"/>
      <c r="DC38" s="661"/>
      <c r="DD38" s="634">
        <v>214599</v>
      </c>
      <c r="DE38" s="626"/>
      <c r="DF38" s="626"/>
      <c r="DG38" s="626"/>
      <c r="DH38" s="626"/>
      <c r="DI38" s="626"/>
      <c r="DJ38" s="626"/>
      <c r="DK38" s="627"/>
      <c r="DL38" s="634">
        <v>208678</v>
      </c>
      <c r="DM38" s="626"/>
      <c r="DN38" s="626"/>
      <c r="DO38" s="626"/>
      <c r="DP38" s="626"/>
      <c r="DQ38" s="626"/>
      <c r="DR38" s="626"/>
      <c r="DS38" s="626"/>
      <c r="DT38" s="626"/>
      <c r="DU38" s="626"/>
      <c r="DV38" s="627"/>
      <c r="DW38" s="630">
        <v>9.3000000000000007</v>
      </c>
      <c r="DX38" s="653"/>
      <c r="DY38" s="653"/>
      <c r="DZ38" s="653"/>
      <c r="EA38" s="653"/>
      <c r="EB38" s="653"/>
      <c r="EC38" s="654"/>
    </row>
    <row r="39" spans="2:133" ht="11.25" customHeight="1" x14ac:dyDescent="0.15">
      <c r="AQ39" s="704" t="s">
        <v>323</v>
      </c>
      <c r="AR39" s="705"/>
      <c r="AS39" s="705"/>
      <c r="AT39" s="705"/>
      <c r="AU39" s="705"/>
      <c r="AV39" s="705"/>
      <c r="AW39" s="705"/>
      <c r="AX39" s="705"/>
      <c r="AY39" s="706"/>
      <c r="AZ39" s="625" t="s">
        <v>320</v>
      </c>
      <c r="BA39" s="626"/>
      <c r="BB39" s="626"/>
      <c r="BC39" s="626"/>
      <c r="BD39" s="651"/>
      <c r="BE39" s="651"/>
      <c r="BF39" s="682"/>
      <c r="BG39" s="708" t="s">
        <v>324</v>
      </c>
      <c r="BH39" s="709"/>
      <c r="BI39" s="709"/>
      <c r="BJ39" s="709"/>
      <c r="BK39" s="709"/>
      <c r="BL39" s="189"/>
      <c r="BM39" s="640" t="s">
        <v>325</v>
      </c>
      <c r="BN39" s="640"/>
      <c r="BO39" s="640"/>
      <c r="BP39" s="640"/>
      <c r="BQ39" s="640"/>
      <c r="BR39" s="640"/>
      <c r="BS39" s="640"/>
      <c r="BT39" s="640"/>
      <c r="BU39" s="641"/>
      <c r="BV39" s="625">
        <v>111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37778</v>
      </c>
      <c r="CS39" s="651"/>
      <c r="CT39" s="651"/>
      <c r="CU39" s="651"/>
      <c r="CV39" s="651"/>
      <c r="CW39" s="651"/>
      <c r="CX39" s="651"/>
      <c r="CY39" s="652"/>
      <c r="CZ39" s="659">
        <v>1.1000000000000001</v>
      </c>
      <c r="DA39" s="660"/>
      <c r="DB39" s="660"/>
      <c r="DC39" s="661"/>
      <c r="DD39" s="634">
        <v>79</v>
      </c>
      <c r="DE39" s="651"/>
      <c r="DF39" s="651"/>
      <c r="DG39" s="651"/>
      <c r="DH39" s="651"/>
      <c r="DI39" s="651"/>
      <c r="DJ39" s="651"/>
      <c r="DK39" s="652"/>
      <c r="DL39" s="634" t="s">
        <v>320</v>
      </c>
      <c r="DM39" s="651"/>
      <c r="DN39" s="651"/>
      <c r="DO39" s="651"/>
      <c r="DP39" s="651"/>
      <c r="DQ39" s="651"/>
      <c r="DR39" s="651"/>
      <c r="DS39" s="651"/>
      <c r="DT39" s="651"/>
      <c r="DU39" s="651"/>
      <c r="DV39" s="652"/>
      <c r="DW39" s="630" t="s">
        <v>320</v>
      </c>
      <c r="DX39" s="653"/>
      <c r="DY39" s="653"/>
      <c r="DZ39" s="653"/>
      <c r="EA39" s="653"/>
      <c r="EB39" s="653"/>
      <c r="EC39" s="65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55791</v>
      </c>
      <c r="BA40" s="626"/>
      <c r="BB40" s="626"/>
      <c r="BC40" s="626"/>
      <c r="BD40" s="651"/>
      <c r="BE40" s="651"/>
      <c r="BF40" s="682"/>
      <c r="BG40" s="708"/>
      <c r="BH40" s="709"/>
      <c r="BI40" s="709"/>
      <c r="BJ40" s="709"/>
      <c r="BK40" s="709"/>
      <c r="BL40" s="189"/>
      <c r="BM40" s="640" t="s">
        <v>328</v>
      </c>
      <c r="BN40" s="640"/>
      <c r="BO40" s="640"/>
      <c r="BP40" s="640"/>
      <c r="BQ40" s="640"/>
      <c r="BR40" s="640"/>
      <c r="BS40" s="640"/>
      <c r="BT40" s="640"/>
      <c r="BU40" s="641"/>
      <c r="BV40" s="625">
        <v>117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22551</v>
      </c>
      <c r="CS40" s="626"/>
      <c r="CT40" s="626"/>
      <c r="CU40" s="626"/>
      <c r="CV40" s="626"/>
      <c r="CW40" s="626"/>
      <c r="CX40" s="626"/>
      <c r="CY40" s="627"/>
      <c r="CZ40" s="659">
        <v>0.6</v>
      </c>
      <c r="DA40" s="660"/>
      <c r="DB40" s="660"/>
      <c r="DC40" s="661"/>
      <c r="DD40" s="634">
        <v>22551</v>
      </c>
      <c r="DE40" s="626"/>
      <c r="DF40" s="626"/>
      <c r="DG40" s="626"/>
      <c r="DH40" s="626"/>
      <c r="DI40" s="626"/>
      <c r="DJ40" s="626"/>
      <c r="DK40" s="627"/>
      <c r="DL40" s="634">
        <v>22000</v>
      </c>
      <c r="DM40" s="626"/>
      <c r="DN40" s="626"/>
      <c r="DO40" s="626"/>
      <c r="DP40" s="626"/>
      <c r="DQ40" s="626"/>
      <c r="DR40" s="626"/>
      <c r="DS40" s="626"/>
      <c r="DT40" s="626"/>
      <c r="DU40" s="626"/>
      <c r="DV40" s="627"/>
      <c r="DW40" s="630">
        <v>1</v>
      </c>
      <c r="DX40" s="653"/>
      <c r="DY40" s="653"/>
      <c r="DZ40" s="653"/>
      <c r="EA40" s="653"/>
      <c r="EB40" s="653"/>
      <c r="EC40" s="65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99915</v>
      </c>
      <c r="BA41" s="698"/>
      <c r="BB41" s="698"/>
      <c r="BC41" s="698"/>
      <c r="BD41" s="693"/>
      <c r="BE41" s="693"/>
      <c r="BF41" s="695"/>
      <c r="BG41" s="710"/>
      <c r="BH41" s="711"/>
      <c r="BI41" s="711"/>
      <c r="BJ41" s="711"/>
      <c r="BK41" s="711"/>
      <c r="BL41" s="191"/>
      <c r="BM41" s="646" t="s">
        <v>331</v>
      </c>
      <c r="BN41" s="646"/>
      <c r="BO41" s="646"/>
      <c r="BP41" s="646"/>
      <c r="BQ41" s="646"/>
      <c r="BR41" s="646"/>
      <c r="BS41" s="646"/>
      <c r="BT41" s="646"/>
      <c r="BU41" s="647"/>
      <c r="BV41" s="697">
        <v>335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1"/>
      <c r="CT41" s="651"/>
      <c r="CU41" s="651"/>
      <c r="CV41" s="651"/>
      <c r="CW41" s="651"/>
      <c r="CX41" s="651"/>
      <c r="CY41" s="652"/>
      <c r="CZ41" s="659" t="s">
        <v>333</v>
      </c>
      <c r="DA41" s="660"/>
      <c r="DB41" s="660"/>
      <c r="DC41" s="661"/>
      <c r="DD41" s="634" t="s">
        <v>333</v>
      </c>
      <c r="DE41" s="651"/>
      <c r="DF41" s="651"/>
      <c r="DG41" s="651"/>
      <c r="DH41" s="651"/>
      <c r="DI41" s="651"/>
      <c r="DJ41" s="651"/>
      <c r="DK41" s="652"/>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645670</v>
      </c>
      <c r="CS42" s="626"/>
      <c r="CT42" s="626"/>
      <c r="CU42" s="626"/>
      <c r="CV42" s="626"/>
      <c r="CW42" s="626"/>
      <c r="CX42" s="626"/>
      <c r="CY42" s="627"/>
      <c r="CZ42" s="659">
        <v>18.100000000000001</v>
      </c>
      <c r="DA42" s="718"/>
      <c r="DB42" s="718"/>
      <c r="DC42" s="719"/>
      <c r="DD42" s="634">
        <v>371787</v>
      </c>
      <c r="DE42" s="626"/>
      <c r="DF42" s="626"/>
      <c r="DG42" s="626"/>
      <c r="DH42" s="626"/>
      <c r="DI42" s="626"/>
      <c r="DJ42" s="626"/>
      <c r="DK42" s="627"/>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12467</v>
      </c>
      <c r="CS43" s="651"/>
      <c r="CT43" s="651"/>
      <c r="CU43" s="651"/>
      <c r="CV43" s="651"/>
      <c r="CW43" s="651"/>
      <c r="CX43" s="651"/>
      <c r="CY43" s="652"/>
      <c r="CZ43" s="659">
        <v>0.4</v>
      </c>
      <c r="DA43" s="660"/>
      <c r="DB43" s="660"/>
      <c r="DC43" s="661"/>
      <c r="DD43" s="634">
        <v>12467</v>
      </c>
      <c r="DE43" s="651"/>
      <c r="DF43" s="651"/>
      <c r="DG43" s="651"/>
      <c r="DH43" s="651"/>
      <c r="DI43" s="651"/>
      <c r="DJ43" s="651"/>
      <c r="DK43" s="652"/>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525840</v>
      </c>
      <c r="CS44" s="626"/>
      <c r="CT44" s="626"/>
      <c r="CU44" s="626"/>
      <c r="CV44" s="626"/>
      <c r="CW44" s="626"/>
      <c r="CX44" s="626"/>
      <c r="CY44" s="627"/>
      <c r="CZ44" s="659">
        <v>14.8</v>
      </c>
      <c r="DA44" s="718"/>
      <c r="DB44" s="718"/>
      <c r="DC44" s="719"/>
      <c r="DD44" s="634">
        <v>251957</v>
      </c>
      <c r="DE44" s="626"/>
      <c r="DF44" s="626"/>
      <c r="DG44" s="626"/>
      <c r="DH44" s="626"/>
      <c r="DI44" s="626"/>
      <c r="DJ44" s="626"/>
      <c r="DK44" s="627"/>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3"/>
      <c r="CE45" s="734"/>
      <c r="CF45" s="622" t="s">
        <v>340</v>
      </c>
      <c r="CG45" s="623"/>
      <c r="CH45" s="623"/>
      <c r="CI45" s="623"/>
      <c r="CJ45" s="623"/>
      <c r="CK45" s="623"/>
      <c r="CL45" s="623"/>
      <c r="CM45" s="623"/>
      <c r="CN45" s="623"/>
      <c r="CO45" s="623"/>
      <c r="CP45" s="623"/>
      <c r="CQ45" s="624"/>
      <c r="CR45" s="625">
        <v>319178</v>
      </c>
      <c r="CS45" s="651"/>
      <c r="CT45" s="651"/>
      <c r="CU45" s="651"/>
      <c r="CV45" s="651"/>
      <c r="CW45" s="651"/>
      <c r="CX45" s="651"/>
      <c r="CY45" s="652"/>
      <c r="CZ45" s="659">
        <v>9</v>
      </c>
      <c r="DA45" s="660"/>
      <c r="DB45" s="660"/>
      <c r="DC45" s="661"/>
      <c r="DD45" s="634">
        <v>117865</v>
      </c>
      <c r="DE45" s="651"/>
      <c r="DF45" s="651"/>
      <c r="DG45" s="651"/>
      <c r="DH45" s="651"/>
      <c r="DI45" s="651"/>
      <c r="DJ45" s="651"/>
      <c r="DK45" s="652"/>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3"/>
      <c r="CE46" s="734"/>
      <c r="CF46" s="622" t="s">
        <v>341</v>
      </c>
      <c r="CG46" s="623"/>
      <c r="CH46" s="623"/>
      <c r="CI46" s="623"/>
      <c r="CJ46" s="623"/>
      <c r="CK46" s="623"/>
      <c r="CL46" s="623"/>
      <c r="CM46" s="623"/>
      <c r="CN46" s="623"/>
      <c r="CO46" s="623"/>
      <c r="CP46" s="623"/>
      <c r="CQ46" s="624"/>
      <c r="CR46" s="625">
        <v>206662</v>
      </c>
      <c r="CS46" s="626"/>
      <c r="CT46" s="626"/>
      <c r="CU46" s="626"/>
      <c r="CV46" s="626"/>
      <c r="CW46" s="626"/>
      <c r="CX46" s="626"/>
      <c r="CY46" s="627"/>
      <c r="CZ46" s="659">
        <v>5.8</v>
      </c>
      <c r="DA46" s="718"/>
      <c r="DB46" s="718"/>
      <c r="DC46" s="719"/>
      <c r="DD46" s="634">
        <v>134092</v>
      </c>
      <c r="DE46" s="626"/>
      <c r="DF46" s="626"/>
      <c r="DG46" s="626"/>
      <c r="DH46" s="626"/>
      <c r="DI46" s="626"/>
      <c r="DJ46" s="626"/>
      <c r="DK46" s="627"/>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3"/>
      <c r="CE47" s="734"/>
      <c r="CF47" s="622" t="s">
        <v>342</v>
      </c>
      <c r="CG47" s="623"/>
      <c r="CH47" s="623"/>
      <c r="CI47" s="623"/>
      <c r="CJ47" s="623"/>
      <c r="CK47" s="623"/>
      <c r="CL47" s="623"/>
      <c r="CM47" s="623"/>
      <c r="CN47" s="623"/>
      <c r="CO47" s="623"/>
      <c r="CP47" s="623"/>
      <c r="CQ47" s="624"/>
      <c r="CR47" s="625">
        <v>119830</v>
      </c>
      <c r="CS47" s="651"/>
      <c r="CT47" s="651"/>
      <c r="CU47" s="651"/>
      <c r="CV47" s="651"/>
      <c r="CW47" s="651"/>
      <c r="CX47" s="651"/>
      <c r="CY47" s="652"/>
      <c r="CZ47" s="659">
        <v>3.4</v>
      </c>
      <c r="DA47" s="660"/>
      <c r="DB47" s="660"/>
      <c r="DC47" s="661"/>
      <c r="DD47" s="634">
        <v>119830</v>
      </c>
      <c r="DE47" s="651"/>
      <c r="DF47" s="651"/>
      <c r="DG47" s="651"/>
      <c r="DH47" s="651"/>
      <c r="DI47" s="651"/>
      <c r="DJ47" s="651"/>
      <c r="DK47" s="652"/>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18"/>
      <c r="DB48" s="718"/>
      <c r="DC48" s="719"/>
      <c r="DD48" s="634" t="s">
        <v>223</v>
      </c>
      <c r="DE48" s="626"/>
      <c r="DF48" s="626"/>
      <c r="DG48" s="626"/>
      <c r="DH48" s="626"/>
      <c r="DI48" s="626"/>
      <c r="DJ48" s="626"/>
      <c r="DK48" s="627"/>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8" t="s">
        <v>344</v>
      </c>
      <c r="CE49" s="669"/>
      <c r="CF49" s="669"/>
      <c r="CG49" s="669"/>
      <c r="CH49" s="669"/>
      <c r="CI49" s="669"/>
      <c r="CJ49" s="669"/>
      <c r="CK49" s="669"/>
      <c r="CL49" s="669"/>
      <c r="CM49" s="669"/>
      <c r="CN49" s="669"/>
      <c r="CO49" s="669"/>
      <c r="CP49" s="669"/>
      <c r="CQ49" s="670"/>
      <c r="CR49" s="697">
        <v>3558525</v>
      </c>
      <c r="CS49" s="693"/>
      <c r="CT49" s="693"/>
      <c r="CU49" s="693"/>
      <c r="CV49" s="693"/>
      <c r="CW49" s="693"/>
      <c r="CX49" s="693"/>
      <c r="CY49" s="720"/>
      <c r="CZ49" s="721">
        <v>100</v>
      </c>
      <c r="DA49" s="722"/>
      <c r="DB49" s="722"/>
      <c r="DC49" s="723"/>
      <c r="DD49" s="724">
        <v>2574007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95" sqref="AU9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3727</v>
      </c>
      <c r="R7" s="755"/>
      <c r="S7" s="755"/>
      <c r="T7" s="755"/>
      <c r="U7" s="755"/>
      <c r="V7" s="755">
        <v>3558</v>
      </c>
      <c r="W7" s="755"/>
      <c r="X7" s="755"/>
      <c r="Y7" s="755"/>
      <c r="Z7" s="755"/>
      <c r="AA7" s="755">
        <v>169</v>
      </c>
      <c r="AB7" s="755"/>
      <c r="AC7" s="755"/>
      <c r="AD7" s="755"/>
      <c r="AE7" s="756"/>
      <c r="AF7" s="757">
        <v>129</v>
      </c>
      <c r="AG7" s="758"/>
      <c r="AH7" s="758"/>
      <c r="AI7" s="758"/>
      <c r="AJ7" s="759"/>
      <c r="AK7" s="794">
        <v>0</v>
      </c>
      <c r="AL7" s="795"/>
      <c r="AM7" s="795"/>
      <c r="AN7" s="795"/>
      <c r="AO7" s="795"/>
      <c r="AP7" s="795">
        <v>3547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3727</v>
      </c>
      <c r="R23" s="814"/>
      <c r="S23" s="814"/>
      <c r="T23" s="814"/>
      <c r="U23" s="814"/>
      <c r="V23" s="814">
        <v>3558</v>
      </c>
      <c r="W23" s="814"/>
      <c r="X23" s="814"/>
      <c r="Y23" s="814"/>
      <c r="Z23" s="814"/>
      <c r="AA23" s="814">
        <v>169</v>
      </c>
      <c r="AB23" s="814"/>
      <c r="AC23" s="814"/>
      <c r="AD23" s="814"/>
      <c r="AE23" s="815"/>
      <c r="AF23" s="816">
        <v>129</v>
      </c>
      <c r="AG23" s="814"/>
      <c r="AH23" s="814"/>
      <c r="AI23" s="814"/>
      <c r="AJ23" s="817"/>
      <c r="AK23" s="818"/>
      <c r="AL23" s="819"/>
      <c r="AM23" s="819"/>
      <c r="AN23" s="819"/>
      <c r="AO23" s="819"/>
      <c r="AP23" s="814">
        <v>3547</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541</v>
      </c>
      <c r="R28" s="843"/>
      <c r="S28" s="843"/>
      <c r="T28" s="843"/>
      <c r="U28" s="843"/>
      <c r="V28" s="843">
        <v>496</v>
      </c>
      <c r="W28" s="843"/>
      <c r="X28" s="843"/>
      <c r="Y28" s="843"/>
      <c r="Z28" s="843"/>
      <c r="AA28" s="843">
        <v>45</v>
      </c>
      <c r="AB28" s="843"/>
      <c r="AC28" s="843"/>
      <c r="AD28" s="843"/>
      <c r="AE28" s="844"/>
      <c r="AF28" s="845">
        <v>45</v>
      </c>
      <c r="AG28" s="843"/>
      <c r="AH28" s="843"/>
      <c r="AI28" s="843"/>
      <c r="AJ28" s="846"/>
      <c r="AK28" s="847">
        <v>50</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476</v>
      </c>
      <c r="R29" s="779"/>
      <c r="S29" s="779"/>
      <c r="T29" s="779"/>
      <c r="U29" s="779"/>
      <c r="V29" s="779">
        <v>468</v>
      </c>
      <c r="W29" s="779"/>
      <c r="X29" s="779"/>
      <c r="Y29" s="779"/>
      <c r="Z29" s="779"/>
      <c r="AA29" s="779">
        <v>8</v>
      </c>
      <c r="AB29" s="779"/>
      <c r="AC29" s="779"/>
      <c r="AD29" s="779"/>
      <c r="AE29" s="780"/>
      <c r="AF29" s="781">
        <v>8</v>
      </c>
      <c r="AG29" s="782"/>
      <c r="AH29" s="782"/>
      <c r="AI29" s="782"/>
      <c r="AJ29" s="783"/>
      <c r="AK29" s="850">
        <v>65</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46</v>
      </c>
      <c r="R30" s="779"/>
      <c r="S30" s="779"/>
      <c r="T30" s="779"/>
      <c r="U30" s="779"/>
      <c r="V30" s="779">
        <v>46</v>
      </c>
      <c r="W30" s="779"/>
      <c r="X30" s="779"/>
      <c r="Y30" s="779"/>
      <c r="Z30" s="779"/>
      <c r="AA30" s="779">
        <v>0</v>
      </c>
      <c r="AB30" s="779"/>
      <c r="AC30" s="779"/>
      <c r="AD30" s="779"/>
      <c r="AE30" s="780"/>
      <c r="AF30" s="781" t="s">
        <v>223</v>
      </c>
      <c r="AG30" s="782"/>
      <c r="AH30" s="782"/>
      <c r="AI30" s="782"/>
      <c r="AJ30" s="783"/>
      <c r="AK30" s="850">
        <v>19</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167</v>
      </c>
      <c r="R31" s="779"/>
      <c r="S31" s="779"/>
      <c r="T31" s="779"/>
      <c r="U31" s="779"/>
      <c r="V31" s="779">
        <v>145</v>
      </c>
      <c r="W31" s="779"/>
      <c r="X31" s="779"/>
      <c r="Y31" s="779"/>
      <c r="Z31" s="779"/>
      <c r="AA31" s="779">
        <v>22</v>
      </c>
      <c r="AB31" s="779"/>
      <c r="AC31" s="779"/>
      <c r="AD31" s="779"/>
      <c r="AE31" s="780"/>
      <c r="AF31" s="781">
        <v>320</v>
      </c>
      <c r="AG31" s="782"/>
      <c r="AH31" s="782"/>
      <c r="AI31" s="782"/>
      <c r="AJ31" s="783"/>
      <c r="AK31" s="850">
        <v>77</v>
      </c>
      <c r="AL31" s="851"/>
      <c r="AM31" s="851"/>
      <c r="AN31" s="851"/>
      <c r="AO31" s="851"/>
      <c r="AP31" s="851">
        <v>792</v>
      </c>
      <c r="AQ31" s="851"/>
      <c r="AR31" s="851"/>
      <c r="AS31" s="851"/>
      <c r="AT31" s="851"/>
      <c r="AU31" s="851">
        <v>473</v>
      </c>
      <c r="AV31" s="851"/>
      <c r="AW31" s="851"/>
      <c r="AX31" s="851"/>
      <c r="AY31" s="851"/>
      <c r="AZ31" s="852" t="s">
        <v>538</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176</v>
      </c>
      <c r="R32" s="779"/>
      <c r="S32" s="779"/>
      <c r="T32" s="779"/>
      <c r="U32" s="779"/>
      <c r="V32" s="779">
        <v>174</v>
      </c>
      <c r="W32" s="779"/>
      <c r="X32" s="779"/>
      <c r="Y32" s="779"/>
      <c r="Z32" s="779"/>
      <c r="AA32" s="779">
        <v>2</v>
      </c>
      <c r="AB32" s="779"/>
      <c r="AC32" s="779"/>
      <c r="AD32" s="779"/>
      <c r="AE32" s="780"/>
      <c r="AF32" s="781">
        <v>1</v>
      </c>
      <c r="AG32" s="782"/>
      <c r="AH32" s="782"/>
      <c r="AI32" s="782"/>
      <c r="AJ32" s="783"/>
      <c r="AK32" s="850">
        <v>90</v>
      </c>
      <c r="AL32" s="851"/>
      <c r="AM32" s="851"/>
      <c r="AN32" s="851"/>
      <c r="AO32" s="851"/>
      <c r="AP32" s="851">
        <v>792</v>
      </c>
      <c r="AQ32" s="851"/>
      <c r="AR32" s="851"/>
      <c r="AS32" s="851"/>
      <c r="AT32" s="851"/>
      <c r="AU32" s="851">
        <v>770</v>
      </c>
      <c r="AV32" s="851"/>
      <c r="AW32" s="851"/>
      <c r="AX32" s="851"/>
      <c r="AY32" s="851"/>
      <c r="AZ32" s="852" t="s">
        <v>538</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375</v>
      </c>
      <c r="AG63" s="862"/>
      <c r="AH63" s="862"/>
      <c r="AI63" s="862"/>
      <c r="AJ63" s="863"/>
      <c r="AK63" s="864"/>
      <c r="AL63" s="859"/>
      <c r="AM63" s="859"/>
      <c r="AN63" s="859"/>
      <c r="AO63" s="859"/>
      <c r="AP63" s="862">
        <v>1584</v>
      </c>
      <c r="AQ63" s="862"/>
      <c r="AR63" s="862"/>
      <c r="AS63" s="862"/>
      <c r="AT63" s="862"/>
      <c r="AU63" s="862">
        <v>1243</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388</v>
      </c>
      <c r="R68" s="886"/>
      <c r="S68" s="886"/>
      <c r="T68" s="886"/>
      <c r="U68" s="886"/>
      <c r="V68" s="886">
        <v>377</v>
      </c>
      <c r="W68" s="886"/>
      <c r="X68" s="886"/>
      <c r="Y68" s="886"/>
      <c r="Z68" s="886"/>
      <c r="AA68" s="886">
        <v>11</v>
      </c>
      <c r="AB68" s="886"/>
      <c r="AC68" s="886"/>
      <c r="AD68" s="886"/>
      <c r="AE68" s="886"/>
      <c r="AF68" s="886">
        <v>11</v>
      </c>
      <c r="AG68" s="886"/>
      <c r="AH68" s="886"/>
      <c r="AI68" s="886"/>
      <c r="AJ68" s="886"/>
      <c r="AK68" s="886" t="s">
        <v>540</v>
      </c>
      <c r="AL68" s="886"/>
      <c r="AM68" s="886"/>
      <c r="AN68" s="886"/>
      <c r="AO68" s="886"/>
      <c r="AP68" s="886" t="s">
        <v>540</v>
      </c>
      <c r="AQ68" s="886"/>
      <c r="AR68" s="886"/>
      <c r="AS68" s="886"/>
      <c r="AT68" s="886"/>
      <c r="AU68" s="886" t="s">
        <v>540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105</v>
      </c>
      <c r="R69" s="851"/>
      <c r="S69" s="851"/>
      <c r="T69" s="851"/>
      <c r="U69" s="851"/>
      <c r="V69" s="851">
        <v>99</v>
      </c>
      <c r="W69" s="851"/>
      <c r="X69" s="851"/>
      <c r="Y69" s="851"/>
      <c r="Z69" s="851"/>
      <c r="AA69" s="851">
        <v>6</v>
      </c>
      <c r="AB69" s="851"/>
      <c r="AC69" s="851"/>
      <c r="AD69" s="851"/>
      <c r="AE69" s="851"/>
      <c r="AF69" s="851">
        <v>6</v>
      </c>
      <c r="AG69" s="851"/>
      <c r="AH69" s="851"/>
      <c r="AI69" s="851"/>
      <c r="AJ69" s="851"/>
      <c r="AK69" s="897" t="s">
        <v>540</v>
      </c>
      <c r="AL69" s="898"/>
      <c r="AM69" s="898"/>
      <c r="AN69" s="898"/>
      <c r="AO69" s="850"/>
      <c r="AP69" s="897" t="s">
        <v>540</v>
      </c>
      <c r="AQ69" s="898"/>
      <c r="AR69" s="898"/>
      <c r="AS69" s="898"/>
      <c r="AT69" s="850"/>
      <c r="AU69" s="897" t="s">
        <v>540</v>
      </c>
      <c r="AV69" s="898"/>
      <c r="AW69" s="898"/>
      <c r="AX69" s="898"/>
      <c r="AY69" s="850"/>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1322</v>
      </c>
      <c r="R70" s="851"/>
      <c r="S70" s="851"/>
      <c r="T70" s="851"/>
      <c r="U70" s="851"/>
      <c r="V70" s="851">
        <v>1300</v>
      </c>
      <c r="W70" s="851"/>
      <c r="X70" s="851"/>
      <c r="Y70" s="851"/>
      <c r="Z70" s="851"/>
      <c r="AA70" s="851">
        <v>22</v>
      </c>
      <c r="AB70" s="851"/>
      <c r="AC70" s="851"/>
      <c r="AD70" s="851"/>
      <c r="AE70" s="851"/>
      <c r="AF70" s="851">
        <v>22</v>
      </c>
      <c r="AG70" s="851"/>
      <c r="AH70" s="851"/>
      <c r="AI70" s="851"/>
      <c r="AJ70" s="851"/>
      <c r="AK70" s="897" t="s">
        <v>540</v>
      </c>
      <c r="AL70" s="898"/>
      <c r="AM70" s="898"/>
      <c r="AN70" s="898"/>
      <c r="AO70" s="850"/>
      <c r="AP70" s="897" t="s">
        <v>540</v>
      </c>
      <c r="AQ70" s="898"/>
      <c r="AR70" s="898"/>
      <c r="AS70" s="898"/>
      <c r="AT70" s="850"/>
      <c r="AU70" s="897" t="s">
        <v>540</v>
      </c>
      <c r="AV70" s="898"/>
      <c r="AW70" s="898"/>
      <c r="AX70" s="898"/>
      <c r="AY70" s="850"/>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34</v>
      </c>
      <c r="R71" s="851"/>
      <c r="S71" s="851"/>
      <c r="T71" s="851"/>
      <c r="U71" s="851"/>
      <c r="V71" s="851">
        <v>31</v>
      </c>
      <c r="W71" s="851"/>
      <c r="X71" s="851"/>
      <c r="Y71" s="851"/>
      <c r="Z71" s="851"/>
      <c r="AA71" s="851">
        <v>3</v>
      </c>
      <c r="AB71" s="851"/>
      <c r="AC71" s="851"/>
      <c r="AD71" s="851"/>
      <c r="AE71" s="851"/>
      <c r="AF71" s="851">
        <v>3</v>
      </c>
      <c r="AG71" s="851"/>
      <c r="AH71" s="851"/>
      <c r="AI71" s="851"/>
      <c r="AJ71" s="851"/>
      <c r="AK71" s="897" t="s">
        <v>540</v>
      </c>
      <c r="AL71" s="898"/>
      <c r="AM71" s="898"/>
      <c r="AN71" s="898"/>
      <c r="AO71" s="850"/>
      <c r="AP71" s="897" t="s">
        <v>540</v>
      </c>
      <c r="AQ71" s="898"/>
      <c r="AR71" s="898"/>
      <c r="AS71" s="898"/>
      <c r="AT71" s="850"/>
      <c r="AU71" s="897" t="s">
        <v>540</v>
      </c>
      <c r="AV71" s="898"/>
      <c r="AW71" s="898"/>
      <c r="AX71" s="898"/>
      <c r="AY71" s="850"/>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16</v>
      </c>
      <c r="R72" s="851"/>
      <c r="S72" s="851"/>
      <c r="T72" s="851"/>
      <c r="U72" s="851"/>
      <c r="V72" s="851">
        <v>15</v>
      </c>
      <c r="W72" s="851"/>
      <c r="X72" s="851"/>
      <c r="Y72" s="851"/>
      <c r="Z72" s="851"/>
      <c r="AA72" s="851">
        <v>1</v>
      </c>
      <c r="AB72" s="851"/>
      <c r="AC72" s="851"/>
      <c r="AD72" s="851"/>
      <c r="AE72" s="851"/>
      <c r="AF72" s="851">
        <v>1</v>
      </c>
      <c r="AG72" s="851"/>
      <c r="AH72" s="851"/>
      <c r="AI72" s="851"/>
      <c r="AJ72" s="851"/>
      <c r="AK72" s="897" t="s">
        <v>540</v>
      </c>
      <c r="AL72" s="898"/>
      <c r="AM72" s="898"/>
      <c r="AN72" s="898"/>
      <c r="AO72" s="850"/>
      <c r="AP72" s="897" t="s">
        <v>540</v>
      </c>
      <c r="AQ72" s="898"/>
      <c r="AR72" s="898"/>
      <c r="AS72" s="898"/>
      <c r="AT72" s="850"/>
      <c r="AU72" s="897" t="s">
        <v>540</v>
      </c>
      <c r="AV72" s="898"/>
      <c r="AW72" s="898"/>
      <c r="AX72" s="898"/>
      <c r="AY72" s="850"/>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901"/>
      <c r="R75" s="898"/>
      <c r="S75" s="898"/>
      <c r="T75" s="898"/>
      <c r="U75" s="850"/>
      <c r="V75" s="897"/>
      <c r="W75" s="898"/>
      <c r="X75" s="898"/>
      <c r="Y75" s="898"/>
      <c r="Z75" s="850"/>
      <c r="AA75" s="897"/>
      <c r="AB75" s="898"/>
      <c r="AC75" s="898"/>
      <c r="AD75" s="898"/>
      <c r="AE75" s="850"/>
      <c r="AF75" s="897"/>
      <c r="AG75" s="898"/>
      <c r="AH75" s="898"/>
      <c r="AI75" s="898"/>
      <c r="AJ75" s="850"/>
      <c r="AK75" s="897"/>
      <c r="AL75" s="898"/>
      <c r="AM75" s="898"/>
      <c r="AN75" s="898"/>
      <c r="AO75" s="850"/>
      <c r="AP75" s="897"/>
      <c r="AQ75" s="898"/>
      <c r="AR75" s="898"/>
      <c r="AS75" s="898"/>
      <c r="AT75" s="850"/>
      <c r="AU75" s="897"/>
      <c r="AV75" s="898"/>
      <c r="AW75" s="898"/>
      <c r="AX75" s="898"/>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901"/>
      <c r="R76" s="898"/>
      <c r="S76" s="898"/>
      <c r="T76" s="898"/>
      <c r="U76" s="850"/>
      <c r="V76" s="897"/>
      <c r="W76" s="898"/>
      <c r="X76" s="898"/>
      <c r="Y76" s="898"/>
      <c r="Z76" s="850"/>
      <c r="AA76" s="897"/>
      <c r="AB76" s="898"/>
      <c r="AC76" s="898"/>
      <c r="AD76" s="898"/>
      <c r="AE76" s="850"/>
      <c r="AF76" s="897"/>
      <c r="AG76" s="898"/>
      <c r="AH76" s="898"/>
      <c r="AI76" s="898"/>
      <c r="AJ76" s="850"/>
      <c r="AK76" s="897"/>
      <c r="AL76" s="898"/>
      <c r="AM76" s="898"/>
      <c r="AN76" s="898"/>
      <c r="AO76" s="850"/>
      <c r="AP76" s="897"/>
      <c r="AQ76" s="898"/>
      <c r="AR76" s="898"/>
      <c r="AS76" s="898"/>
      <c r="AT76" s="850"/>
      <c r="AU76" s="897"/>
      <c r="AV76" s="898"/>
      <c r="AW76" s="898"/>
      <c r="AX76" s="898"/>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901"/>
      <c r="R77" s="898"/>
      <c r="S77" s="898"/>
      <c r="T77" s="898"/>
      <c r="U77" s="850"/>
      <c r="V77" s="897"/>
      <c r="W77" s="898"/>
      <c r="X77" s="898"/>
      <c r="Y77" s="898"/>
      <c r="Z77" s="850"/>
      <c r="AA77" s="897"/>
      <c r="AB77" s="898"/>
      <c r="AC77" s="898"/>
      <c r="AD77" s="898"/>
      <c r="AE77" s="850"/>
      <c r="AF77" s="897"/>
      <c r="AG77" s="898"/>
      <c r="AH77" s="898"/>
      <c r="AI77" s="898"/>
      <c r="AJ77" s="850"/>
      <c r="AK77" s="897"/>
      <c r="AL77" s="898"/>
      <c r="AM77" s="898"/>
      <c r="AN77" s="898"/>
      <c r="AO77" s="850"/>
      <c r="AP77" s="897"/>
      <c r="AQ77" s="898"/>
      <c r="AR77" s="898"/>
      <c r="AS77" s="898"/>
      <c r="AT77" s="850"/>
      <c r="AU77" s="897"/>
      <c r="AV77" s="898"/>
      <c r="AW77" s="898"/>
      <c r="AX77" s="898"/>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43</v>
      </c>
      <c r="AG88" s="862"/>
      <c r="AH88" s="862"/>
      <c r="AI88" s="862"/>
      <c r="AJ88" s="862"/>
      <c r="AK88" s="859"/>
      <c r="AL88" s="859"/>
      <c r="AM88" s="859"/>
      <c r="AN88" s="859"/>
      <c r="AO88" s="859"/>
      <c r="AP88" s="862" t="s">
        <v>540</v>
      </c>
      <c r="AQ88" s="862"/>
      <c r="AR88" s="862"/>
      <c r="AS88" s="862"/>
      <c r="AT88" s="862"/>
      <c r="AU88" s="862" t="s">
        <v>540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442533</v>
      </c>
      <c r="AB110" s="922"/>
      <c r="AC110" s="922"/>
      <c r="AD110" s="922"/>
      <c r="AE110" s="923"/>
      <c r="AF110" s="924">
        <v>309250</v>
      </c>
      <c r="AG110" s="922"/>
      <c r="AH110" s="922"/>
      <c r="AI110" s="922"/>
      <c r="AJ110" s="923"/>
      <c r="AK110" s="924">
        <v>316571</v>
      </c>
      <c r="AL110" s="922"/>
      <c r="AM110" s="922"/>
      <c r="AN110" s="922"/>
      <c r="AO110" s="923"/>
      <c r="AP110" s="925">
        <v>16.3</v>
      </c>
      <c r="AQ110" s="926"/>
      <c r="AR110" s="926"/>
      <c r="AS110" s="926"/>
      <c r="AT110" s="927"/>
      <c r="AU110" s="928" t="s">
        <v>60</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3542204</v>
      </c>
      <c r="BR110" s="957"/>
      <c r="BS110" s="957"/>
      <c r="BT110" s="957"/>
      <c r="BU110" s="957"/>
      <c r="BV110" s="957">
        <v>3550156</v>
      </c>
      <c r="BW110" s="957"/>
      <c r="BX110" s="957"/>
      <c r="BY110" s="957"/>
      <c r="BZ110" s="957"/>
      <c r="CA110" s="957">
        <v>3546672</v>
      </c>
      <c r="CB110" s="957"/>
      <c r="CC110" s="957"/>
      <c r="CD110" s="957"/>
      <c r="CE110" s="957"/>
      <c r="CF110" s="971">
        <v>182.4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22967</v>
      </c>
      <c r="BR111" s="950"/>
      <c r="BS111" s="950"/>
      <c r="BT111" s="950"/>
      <c r="BU111" s="950"/>
      <c r="BV111" s="950">
        <v>19159</v>
      </c>
      <c r="BW111" s="950"/>
      <c r="BX111" s="950"/>
      <c r="BY111" s="950"/>
      <c r="BZ111" s="950"/>
      <c r="CA111" s="950">
        <v>14238</v>
      </c>
      <c r="CB111" s="950"/>
      <c r="CC111" s="950"/>
      <c r="CD111" s="950"/>
      <c r="CE111" s="950"/>
      <c r="CF111" s="944">
        <v>0.7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1407222</v>
      </c>
      <c r="BR112" s="950"/>
      <c r="BS112" s="950"/>
      <c r="BT112" s="950"/>
      <c r="BU112" s="950"/>
      <c r="BV112" s="950">
        <v>1313765</v>
      </c>
      <c r="BW112" s="950"/>
      <c r="BX112" s="950"/>
      <c r="BY112" s="950"/>
      <c r="BZ112" s="950"/>
      <c r="CA112" s="950">
        <v>1242343</v>
      </c>
      <c r="CB112" s="950"/>
      <c r="CC112" s="950"/>
      <c r="CD112" s="950"/>
      <c r="CE112" s="950"/>
      <c r="CF112" s="944">
        <v>63.9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123622</v>
      </c>
      <c r="AB113" s="964"/>
      <c r="AC113" s="964"/>
      <c r="AD113" s="964"/>
      <c r="AE113" s="965"/>
      <c r="AF113" s="966">
        <v>138617</v>
      </c>
      <c r="AG113" s="964"/>
      <c r="AH113" s="964"/>
      <c r="AI113" s="964"/>
      <c r="AJ113" s="965"/>
      <c r="AK113" s="966">
        <v>119684</v>
      </c>
      <c r="AL113" s="964"/>
      <c r="AM113" s="964"/>
      <c r="AN113" s="964"/>
      <c r="AO113" s="965"/>
      <c r="AP113" s="967">
        <v>6.2</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223</v>
      </c>
      <c r="BR113" s="950"/>
      <c r="BS113" s="950"/>
      <c r="BT113" s="950"/>
      <c r="BU113" s="950"/>
      <c r="BV113" s="950" t="s">
        <v>223</v>
      </c>
      <c r="BW113" s="950"/>
      <c r="BX113" s="950"/>
      <c r="BY113" s="950"/>
      <c r="BZ113" s="950"/>
      <c r="CA113" s="950" t="s">
        <v>223</v>
      </c>
      <c r="CB113" s="950"/>
      <c r="CC113" s="950"/>
      <c r="CD113" s="950"/>
      <c r="CE113" s="950"/>
      <c r="CF113" s="944" t="s">
        <v>223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v>
      </c>
      <c r="AB114" s="989"/>
      <c r="AC114" s="989"/>
      <c r="AD114" s="989"/>
      <c r="AE114" s="990"/>
      <c r="AF114" s="991" t="s">
        <v>223</v>
      </c>
      <c r="AG114" s="989"/>
      <c r="AH114" s="989"/>
      <c r="AI114" s="989"/>
      <c r="AJ114" s="990"/>
      <c r="AK114" s="991" t="s">
        <v>223</v>
      </c>
      <c r="AL114" s="989"/>
      <c r="AM114" s="989"/>
      <c r="AN114" s="989"/>
      <c r="AO114" s="990"/>
      <c r="AP114" s="992" t="s">
        <v>223</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689944</v>
      </c>
      <c r="BR114" s="950"/>
      <c r="BS114" s="950"/>
      <c r="BT114" s="950"/>
      <c r="BU114" s="950"/>
      <c r="BV114" s="950">
        <v>645770</v>
      </c>
      <c r="BW114" s="950"/>
      <c r="BX114" s="950"/>
      <c r="BY114" s="950"/>
      <c r="BZ114" s="950"/>
      <c r="CA114" s="950">
        <v>603174</v>
      </c>
      <c r="CB114" s="950"/>
      <c r="CC114" s="950"/>
      <c r="CD114" s="950"/>
      <c r="CE114" s="950"/>
      <c r="CF114" s="944">
        <v>31</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6994</v>
      </c>
      <c r="AB115" s="964"/>
      <c r="AC115" s="964"/>
      <c r="AD115" s="964"/>
      <c r="AE115" s="965"/>
      <c r="AF115" s="966">
        <v>6404</v>
      </c>
      <c r="AG115" s="964"/>
      <c r="AH115" s="964"/>
      <c r="AI115" s="964"/>
      <c r="AJ115" s="965"/>
      <c r="AK115" s="966">
        <v>5805</v>
      </c>
      <c r="AL115" s="964"/>
      <c r="AM115" s="964"/>
      <c r="AN115" s="964"/>
      <c r="AO115" s="965"/>
      <c r="AP115" s="967">
        <v>0.3</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573162</v>
      </c>
      <c r="AB117" s="1007"/>
      <c r="AC117" s="1007"/>
      <c r="AD117" s="1007"/>
      <c r="AE117" s="1008"/>
      <c r="AF117" s="1009">
        <v>454271</v>
      </c>
      <c r="AG117" s="1007"/>
      <c r="AH117" s="1007"/>
      <c r="AI117" s="1007"/>
      <c r="AJ117" s="1008"/>
      <c r="AK117" s="1009">
        <v>442060</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431</v>
      </c>
      <c r="BR117" s="950"/>
      <c r="BS117" s="950"/>
      <c r="BT117" s="950"/>
      <c r="BU117" s="950"/>
      <c r="BV117" s="950" t="s">
        <v>431</v>
      </c>
      <c r="BW117" s="950"/>
      <c r="BX117" s="950"/>
      <c r="BY117" s="950"/>
      <c r="BZ117" s="950"/>
      <c r="CA117" s="950" t="s">
        <v>431</v>
      </c>
      <c r="CB117" s="950"/>
      <c r="CC117" s="950"/>
      <c r="CD117" s="950"/>
      <c r="CE117" s="950"/>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9"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5662337</v>
      </c>
      <c r="BR119" s="1028"/>
      <c r="BS119" s="1028"/>
      <c r="BT119" s="1028"/>
      <c r="BU119" s="1028"/>
      <c r="BV119" s="1028">
        <v>5528850</v>
      </c>
      <c r="BW119" s="1028"/>
      <c r="BX119" s="1028"/>
      <c r="BY119" s="1028"/>
      <c r="BZ119" s="1028"/>
      <c r="CA119" s="1028">
        <v>5406427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22967</v>
      </c>
      <c r="DH119" s="1014"/>
      <c r="DI119" s="1014"/>
      <c r="DJ119" s="1014"/>
      <c r="DK119" s="1015"/>
      <c r="DL119" s="1013">
        <v>19159</v>
      </c>
      <c r="DM119" s="1014"/>
      <c r="DN119" s="1014"/>
      <c r="DO119" s="1014"/>
      <c r="DP119" s="1015"/>
      <c r="DQ119" s="1013">
        <v>14238</v>
      </c>
      <c r="DR119" s="1014"/>
      <c r="DS119" s="1014"/>
      <c r="DT119" s="1014"/>
      <c r="DU119" s="1015"/>
      <c r="DV119" s="1016">
        <v>0.7</v>
      </c>
      <c r="DW119" s="1017"/>
      <c r="DX119" s="1017"/>
      <c r="DY119" s="1017"/>
      <c r="DZ119" s="1018"/>
    </row>
    <row r="120" spans="1:130" s="199" customFormat="1" ht="26.25" customHeight="1" x14ac:dyDescent="0.15">
      <c r="A120" s="1090"/>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1693193</v>
      </c>
      <c r="BR120" s="957"/>
      <c r="BS120" s="957"/>
      <c r="BT120" s="957"/>
      <c r="BU120" s="957"/>
      <c r="BV120" s="957">
        <v>2019855</v>
      </c>
      <c r="BW120" s="957"/>
      <c r="BX120" s="957"/>
      <c r="BY120" s="957"/>
      <c r="BZ120" s="957"/>
      <c r="CA120" s="957">
        <v>1900779</v>
      </c>
      <c r="CB120" s="957"/>
      <c r="CC120" s="957"/>
      <c r="CD120" s="957"/>
      <c r="CE120" s="957"/>
      <c r="CF120" s="971">
        <v>97.7</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876356</v>
      </c>
      <c r="DH120" s="957"/>
      <c r="DI120" s="957"/>
      <c r="DJ120" s="957"/>
      <c r="DK120" s="957"/>
      <c r="DL120" s="957">
        <v>807052</v>
      </c>
      <c r="DM120" s="957"/>
      <c r="DN120" s="957"/>
      <c r="DO120" s="957"/>
      <c r="DP120" s="957"/>
      <c r="DQ120" s="957">
        <v>769600</v>
      </c>
      <c r="DR120" s="957"/>
      <c r="DS120" s="957"/>
      <c r="DT120" s="957"/>
      <c r="DU120" s="957"/>
      <c r="DV120" s="958">
        <v>39.6</v>
      </c>
      <c r="DW120" s="958"/>
      <c r="DX120" s="958"/>
      <c r="DY120" s="958"/>
      <c r="DZ120" s="959"/>
    </row>
    <row r="121" spans="1:130" s="199" customFormat="1" ht="26.25" customHeight="1" x14ac:dyDescent="0.15">
      <c r="A121" s="1090"/>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222837</v>
      </c>
      <c r="BR121" s="950"/>
      <c r="BS121" s="950"/>
      <c r="BT121" s="950"/>
      <c r="BU121" s="950"/>
      <c r="BV121" s="950">
        <v>319516</v>
      </c>
      <c r="BW121" s="950"/>
      <c r="BX121" s="950"/>
      <c r="BY121" s="950"/>
      <c r="BZ121" s="950"/>
      <c r="CA121" s="950">
        <v>251695</v>
      </c>
      <c r="CB121" s="950"/>
      <c r="CC121" s="950"/>
      <c r="CD121" s="950"/>
      <c r="CE121" s="950"/>
      <c r="CF121" s="944">
        <v>12.9</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530866</v>
      </c>
      <c r="DH121" s="950"/>
      <c r="DI121" s="950"/>
      <c r="DJ121" s="950"/>
      <c r="DK121" s="950"/>
      <c r="DL121" s="950">
        <v>506713</v>
      </c>
      <c r="DM121" s="950"/>
      <c r="DN121" s="950"/>
      <c r="DO121" s="950"/>
      <c r="DP121" s="950"/>
      <c r="DQ121" s="950">
        <v>472743</v>
      </c>
      <c r="DR121" s="950"/>
      <c r="DS121" s="950"/>
      <c r="DT121" s="950"/>
      <c r="DU121" s="950"/>
      <c r="DV121" s="951">
        <v>24.3</v>
      </c>
      <c r="DW121" s="951"/>
      <c r="DX121" s="951"/>
      <c r="DY121" s="951"/>
      <c r="DZ121" s="952"/>
    </row>
    <row r="122" spans="1:130" s="199" customFormat="1" ht="26.25" customHeight="1" x14ac:dyDescent="0.15">
      <c r="A122" s="1090"/>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2916021</v>
      </c>
      <c r="BR122" s="1028"/>
      <c r="BS122" s="1028"/>
      <c r="BT122" s="1028"/>
      <c r="BU122" s="1028"/>
      <c r="BV122" s="1028">
        <v>2963695</v>
      </c>
      <c r="BW122" s="1028"/>
      <c r="BX122" s="1028"/>
      <c r="BY122" s="1028"/>
      <c r="BZ122" s="1028"/>
      <c r="CA122" s="1028">
        <v>2923050</v>
      </c>
      <c r="CB122" s="1028"/>
      <c r="CC122" s="1028"/>
      <c r="CD122" s="1028"/>
      <c r="CE122" s="1028"/>
      <c r="CF122" s="1048">
        <v>150.30000000000001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x14ac:dyDescent="0.15">
      <c r="A123" s="1090"/>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500</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6">
        <v>4832051</v>
      </c>
      <c r="BR123" s="1062"/>
      <c r="BS123" s="1062"/>
      <c r="BT123" s="1062"/>
      <c r="BU123" s="1062"/>
      <c r="BV123" s="1062">
        <v>5303066</v>
      </c>
      <c r="BW123" s="1062"/>
      <c r="BX123" s="1062"/>
      <c r="BY123" s="1062"/>
      <c r="BZ123" s="1062"/>
      <c r="CA123" s="1062">
        <v>5075524</v>
      </c>
      <c r="CB123" s="1062"/>
      <c r="CC123" s="1062"/>
      <c r="CD123" s="1062"/>
      <c r="CE123" s="1062"/>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x14ac:dyDescent="0.2">
      <c r="A124" s="1090"/>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2" t="s">
        <v>444</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42.4</v>
      </c>
      <c r="BR124" s="1058"/>
      <c r="BS124" s="1058"/>
      <c r="BT124" s="1058"/>
      <c r="BU124" s="1058"/>
      <c r="BV124" s="1058">
        <v>11.2</v>
      </c>
      <c r="BW124" s="1058"/>
      <c r="BX124" s="1058"/>
      <c r="BY124" s="1058"/>
      <c r="BZ124" s="1058"/>
      <c r="CA124" s="1058">
        <v>17</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90"/>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90"/>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5095</v>
      </c>
      <c r="AB126" s="989"/>
      <c r="AC126" s="989"/>
      <c r="AD126" s="989"/>
      <c r="AE126" s="990"/>
      <c r="AF126" s="991">
        <v>5182</v>
      </c>
      <c r="AG126" s="989"/>
      <c r="AH126" s="989"/>
      <c r="AI126" s="989"/>
      <c r="AJ126" s="990"/>
      <c r="AK126" s="991">
        <v>4921</v>
      </c>
      <c r="AL126" s="989"/>
      <c r="AM126" s="989"/>
      <c r="AN126" s="989"/>
      <c r="AO126" s="990"/>
      <c r="AP126" s="992">
        <v>0.3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1"/>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1399</v>
      </c>
      <c r="AB127" s="989"/>
      <c r="AC127" s="989"/>
      <c r="AD127" s="989"/>
      <c r="AE127" s="990"/>
      <c r="AF127" s="991">
        <v>1222</v>
      </c>
      <c r="AG127" s="989"/>
      <c r="AH127" s="989"/>
      <c r="AI127" s="989"/>
      <c r="AJ127" s="990"/>
      <c r="AK127" s="991">
        <v>884</v>
      </c>
      <c r="AL127" s="989"/>
      <c r="AM127" s="989"/>
      <c r="AN127" s="989"/>
      <c r="AO127" s="990"/>
      <c r="AP127" s="992">
        <v>0</v>
      </c>
      <c r="AQ127" s="993"/>
      <c r="AR127" s="993"/>
      <c r="AS127" s="993"/>
      <c r="AT127" s="994"/>
      <c r="AU127" s="235"/>
      <c r="AV127" s="235"/>
      <c r="AW127" s="235"/>
      <c r="AX127" s="1063" t="s">
        <v>450</v>
      </c>
      <c r="AY127" s="1064"/>
      <c r="AZ127" s="1064"/>
      <c r="BA127" s="1064"/>
      <c r="BB127" s="1064"/>
      <c r="BC127" s="1064"/>
      <c r="BD127" s="1064"/>
      <c r="BE127" s="1065"/>
      <c r="BF127" s="1066" t="s">
        <v>451</v>
      </c>
      <c r="BG127" s="1064"/>
      <c r="BH127" s="1064"/>
      <c r="BI127" s="1064"/>
      <c r="BJ127" s="1064"/>
      <c r="BK127" s="1064"/>
      <c r="BL127" s="1065"/>
      <c r="BM127" s="1066" t="s">
        <v>452</v>
      </c>
      <c r="BN127" s="1064"/>
      <c r="BO127" s="1064"/>
      <c r="BP127" s="1064"/>
      <c r="BQ127" s="1064"/>
      <c r="BR127" s="1064"/>
      <c r="BS127" s="1065"/>
      <c r="BT127" s="1066" t="s">
        <v>453</v>
      </c>
      <c r="BU127" s="1064"/>
      <c r="BV127" s="1064"/>
      <c r="BW127" s="1064"/>
      <c r="BX127" s="1064"/>
      <c r="BY127" s="1064"/>
      <c r="BZ127" s="1088"/>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4" t="s">
        <v>455</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456</v>
      </c>
      <c r="X128" s="1076"/>
      <c r="Y128" s="1076"/>
      <c r="Z128" s="1077"/>
      <c r="AA128" s="1078">
        <v>33849</v>
      </c>
      <c r="AB128" s="1079"/>
      <c r="AC128" s="1079"/>
      <c r="AD128" s="1079"/>
      <c r="AE128" s="1080"/>
      <c r="AF128" s="1081">
        <v>47088</v>
      </c>
      <c r="AG128" s="1079"/>
      <c r="AH128" s="1079"/>
      <c r="AI128" s="1079"/>
      <c r="AJ128" s="1080"/>
      <c r="AK128" s="1081">
        <v>63450</v>
      </c>
      <c r="AL128" s="1079"/>
      <c r="AM128" s="1079"/>
      <c r="AN128" s="1079"/>
      <c r="AO128" s="1080"/>
      <c r="AP128" s="1082"/>
      <c r="AQ128" s="1083"/>
      <c r="AR128" s="1083"/>
      <c r="AS128" s="1083"/>
      <c r="AT128" s="1084"/>
      <c r="AU128" s="235"/>
      <c r="AV128" s="235"/>
      <c r="AW128" s="235"/>
      <c r="AX128" s="918" t="s">
        <v>457</v>
      </c>
      <c r="AY128" s="919"/>
      <c r="AZ128" s="919"/>
      <c r="BA128" s="919"/>
      <c r="BB128" s="919"/>
      <c r="BC128" s="919"/>
      <c r="BD128" s="919"/>
      <c r="BE128" s="920"/>
      <c r="BF128" s="1085" t="s">
        <v>223</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36"/>
      <c r="CB128" s="236"/>
      <c r="CC128" s="236"/>
      <c r="CD128" s="236"/>
      <c r="CE128" s="236"/>
      <c r="CF128" s="236"/>
      <c r="CG128" s="233"/>
      <c r="CH128" s="233"/>
      <c r="CI128" s="233"/>
      <c r="CJ128" s="234"/>
      <c r="CK128" s="1055"/>
      <c r="CL128" s="1056"/>
      <c r="CM128" s="1056"/>
      <c r="CN128" s="1056"/>
      <c r="CO128" s="1057"/>
      <c r="CP128" s="1067" t="s">
        <v>458</v>
      </c>
      <c r="CQ128" s="1068"/>
      <c r="CR128" s="1068"/>
      <c r="CS128" s="1068"/>
      <c r="CT128" s="1068"/>
      <c r="CU128" s="1068"/>
      <c r="CV128" s="1068"/>
      <c r="CW128" s="1068"/>
      <c r="CX128" s="1068"/>
      <c r="CY128" s="1068"/>
      <c r="CZ128" s="1068"/>
      <c r="DA128" s="1068"/>
      <c r="DB128" s="1068"/>
      <c r="DC128" s="1068"/>
      <c r="DD128" s="1068"/>
      <c r="DE128" s="1068"/>
      <c r="DF128" s="1069"/>
      <c r="DG128" s="1070" t="s">
        <v>459</v>
      </c>
      <c r="DH128" s="1071"/>
      <c r="DI128" s="1071"/>
      <c r="DJ128" s="1071"/>
      <c r="DK128" s="1071"/>
      <c r="DL128" s="1071" t="s">
        <v>223</v>
      </c>
      <c r="DM128" s="1071"/>
      <c r="DN128" s="1071"/>
      <c r="DO128" s="1071"/>
      <c r="DP128" s="1071"/>
      <c r="DQ128" s="1071" t="s">
        <v>223</v>
      </c>
      <c r="DR128" s="1071"/>
      <c r="DS128" s="1071"/>
      <c r="DT128" s="1071"/>
      <c r="DU128" s="1071"/>
      <c r="DV128" s="1072" t="s">
        <v>223</v>
      </c>
      <c r="DW128" s="1072"/>
      <c r="DX128" s="1072"/>
      <c r="DY128" s="1072"/>
      <c r="DZ128" s="1073"/>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2338515</v>
      </c>
      <c r="AB129" s="989"/>
      <c r="AC129" s="989"/>
      <c r="AD129" s="989"/>
      <c r="AE129" s="990"/>
      <c r="AF129" s="991">
        <v>2304305</v>
      </c>
      <c r="AG129" s="989"/>
      <c r="AH129" s="989"/>
      <c r="AI129" s="989"/>
      <c r="AJ129" s="990"/>
      <c r="AK129" s="991">
        <v>2238484</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381901</v>
      </c>
      <c r="AB130" s="989"/>
      <c r="AC130" s="989"/>
      <c r="AD130" s="989"/>
      <c r="AE130" s="990"/>
      <c r="AF130" s="991">
        <v>295652</v>
      </c>
      <c r="AG130" s="989"/>
      <c r="AH130" s="989"/>
      <c r="AI130" s="989"/>
      <c r="AJ130" s="990"/>
      <c r="AK130" s="991">
        <v>293526</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5.9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1956614</v>
      </c>
      <c r="AB131" s="1014"/>
      <c r="AC131" s="1014"/>
      <c r="AD131" s="1014"/>
      <c r="AE131" s="1015"/>
      <c r="AF131" s="1013">
        <v>2008653</v>
      </c>
      <c r="AG131" s="1014"/>
      <c r="AH131" s="1014"/>
      <c r="AI131" s="1014"/>
      <c r="AJ131" s="1015"/>
      <c r="AK131" s="1013">
        <v>1944958</v>
      </c>
      <c r="AL131" s="1014"/>
      <c r="AM131" s="1014"/>
      <c r="AN131" s="1014"/>
      <c r="AO131" s="1015"/>
      <c r="AP131" s="1144"/>
      <c r="AQ131" s="1145"/>
      <c r="AR131" s="1145"/>
      <c r="AS131" s="1145"/>
      <c r="AT131" s="1146"/>
      <c r="AU131" s="237"/>
      <c r="AV131" s="237"/>
      <c r="AW131" s="237"/>
      <c r="AX131" s="1116" t="s">
        <v>466</v>
      </c>
      <c r="AY131" s="1068"/>
      <c r="AZ131" s="1068"/>
      <c r="BA131" s="1068"/>
      <c r="BB131" s="1068"/>
      <c r="BC131" s="1068"/>
      <c r="BD131" s="1068"/>
      <c r="BE131" s="1069"/>
      <c r="BF131" s="1117">
        <v>17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8.0451228500000003</v>
      </c>
      <c r="AB132" s="1130"/>
      <c r="AC132" s="1130"/>
      <c r="AD132" s="1130"/>
      <c r="AE132" s="1131"/>
      <c r="AF132" s="1132">
        <v>5.5525269919999998</v>
      </c>
      <c r="AG132" s="1130"/>
      <c r="AH132" s="1130"/>
      <c r="AI132" s="1130"/>
      <c r="AJ132" s="1131"/>
      <c r="AK132" s="1132">
        <v>4.3745931789999997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10.3</v>
      </c>
      <c r="AB133" s="1113"/>
      <c r="AC133" s="1113"/>
      <c r="AD133" s="1113"/>
      <c r="AE133" s="1114"/>
      <c r="AF133" s="1112">
        <v>8.1</v>
      </c>
      <c r="AG133" s="1113"/>
      <c r="AH133" s="1113"/>
      <c r="AI133" s="1113"/>
      <c r="AJ133" s="1114"/>
      <c r="AK133" s="1112">
        <v>5.9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B1" sqref="B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603621</v>
      </c>
      <c r="L9" s="266">
        <v>203720</v>
      </c>
      <c r="M9" s="267">
        <v>189696</v>
      </c>
      <c r="N9" s="268">
        <v>7.4</v>
      </c>
    </row>
    <row r="10" spans="1:16" x14ac:dyDescent="0.15">
      <c r="A10" s="250"/>
      <c r="B10" s="246"/>
      <c r="C10" s="246"/>
      <c r="D10" s="246"/>
      <c r="E10" s="246"/>
      <c r="F10" s="246"/>
      <c r="G10" s="1152" t="s">
        <v>478</v>
      </c>
      <c r="H10" s="1153"/>
      <c r="I10" s="1153"/>
      <c r="J10" s="1154"/>
      <c r="K10" s="269">
        <v>67552</v>
      </c>
      <c r="L10" s="270">
        <v>22799</v>
      </c>
      <c r="M10" s="271">
        <v>21936</v>
      </c>
      <c r="N10" s="272">
        <v>3.9</v>
      </c>
    </row>
    <row r="11" spans="1:16" ht="13.5" customHeight="1" x14ac:dyDescent="0.15">
      <c r="A11" s="250"/>
      <c r="B11" s="246"/>
      <c r="C11" s="246"/>
      <c r="D11" s="246"/>
      <c r="E11" s="246"/>
      <c r="F11" s="246"/>
      <c r="G11" s="1152" t="s">
        <v>479</v>
      </c>
      <c r="H11" s="1153"/>
      <c r="I11" s="1153"/>
      <c r="J11" s="1154"/>
      <c r="K11" s="269">
        <v>149394</v>
      </c>
      <c r="L11" s="270">
        <v>50420</v>
      </c>
      <c r="M11" s="271">
        <v>29437</v>
      </c>
      <c r="N11" s="272">
        <v>71.3</v>
      </c>
    </row>
    <row r="12" spans="1:16" ht="13.5" customHeight="1" x14ac:dyDescent="0.15">
      <c r="A12" s="250"/>
      <c r="B12" s="246"/>
      <c r="C12" s="246"/>
      <c r="D12" s="246"/>
      <c r="E12" s="246"/>
      <c r="F12" s="246"/>
      <c r="G12" s="1152" t="s">
        <v>480</v>
      </c>
      <c r="H12" s="1153"/>
      <c r="I12" s="1153"/>
      <c r="J12" s="1154"/>
      <c r="K12" s="269" t="s">
        <v>481</v>
      </c>
      <c r="L12" s="270" t="s">
        <v>481</v>
      </c>
      <c r="M12" s="271">
        <v>3160</v>
      </c>
      <c r="N12" s="272" t="s">
        <v>481</v>
      </c>
    </row>
    <row r="13" spans="1:16" ht="13.5" customHeight="1" x14ac:dyDescent="0.15">
      <c r="A13" s="250"/>
      <c r="B13" s="246"/>
      <c r="C13" s="246"/>
      <c r="D13" s="246"/>
      <c r="E13" s="246"/>
      <c r="F13" s="246"/>
      <c r="G13" s="1152" t="s">
        <v>482</v>
      </c>
      <c r="H13" s="1153"/>
      <c r="I13" s="1153"/>
      <c r="J13" s="1154"/>
      <c r="K13" s="269" t="s">
        <v>481</v>
      </c>
      <c r="L13" s="270" t="s">
        <v>481</v>
      </c>
      <c r="M13" s="271" t="s">
        <v>481</v>
      </c>
      <c r="N13" s="272" t="s">
        <v>481</v>
      </c>
    </row>
    <row r="14" spans="1:16" ht="13.5" customHeight="1" x14ac:dyDescent="0.15">
      <c r="A14" s="250"/>
      <c r="B14" s="246"/>
      <c r="C14" s="246"/>
      <c r="D14" s="246"/>
      <c r="E14" s="246"/>
      <c r="F14" s="246"/>
      <c r="G14" s="1152" t="s">
        <v>483</v>
      </c>
      <c r="H14" s="1153"/>
      <c r="I14" s="1153"/>
      <c r="J14" s="1154"/>
      <c r="K14" s="269" t="s">
        <v>481</v>
      </c>
      <c r="L14" s="270" t="s">
        <v>481</v>
      </c>
      <c r="M14" s="271">
        <v>9091</v>
      </c>
      <c r="N14" s="272" t="s">
        <v>481</v>
      </c>
    </row>
    <row r="15" spans="1:16" ht="13.5" customHeight="1" x14ac:dyDescent="0.15">
      <c r="A15" s="250"/>
      <c r="B15" s="246"/>
      <c r="C15" s="246"/>
      <c r="D15" s="246"/>
      <c r="E15" s="246"/>
      <c r="F15" s="246"/>
      <c r="G15" s="1152" t="s">
        <v>484</v>
      </c>
      <c r="H15" s="1153"/>
      <c r="I15" s="1153"/>
      <c r="J15" s="1154"/>
      <c r="K15" s="269">
        <v>12467</v>
      </c>
      <c r="L15" s="270">
        <v>4208</v>
      </c>
      <c r="M15" s="271">
        <v>4470</v>
      </c>
      <c r="N15" s="272">
        <v>-5.9</v>
      </c>
    </row>
    <row r="16" spans="1:16" x14ac:dyDescent="0.15">
      <c r="A16" s="250"/>
      <c r="B16" s="246"/>
      <c r="C16" s="246"/>
      <c r="D16" s="246"/>
      <c r="E16" s="246"/>
      <c r="F16" s="246"/>
      <c r="G16" s="1155" t="s">
        <v>485</v>
      </c>
      <c r="H16" s="1156"/>
      <c r="I16" s="1156"/>
      <c r="J16" s="1157"/>
      <c r="K16" s="270">
        <v>-53888</v>
      </c>
      <c r="L16" s="270">
        <v>-18187</v>
      </c>
      <c r="M16" s="271">
        <v>-19414</v>
      </c>
      <c r="N16" s="272">
        <v>-6.3</v>
      </c>
    </row>
    <row r="17" spans="1:16" x14ac:dyDescent="0.15">
      <c r="A17" s="250"/>
      <c r="B17" s="246"/>
      <c r="C17" s="246"/>
      <c r="D17" s="246"/>
      <c r="E17" s="246"/>
      <c r="F17" s="246"/>
      <c r="G17" s="1155" t="s">
        <v>171</v>
      </c>
      <c r="H17" s="1156"/>
      <c r="I17" s="1156"/>
      <c r="J17" s="1157"/>
      <c r="K17" s="270">
        <v>779146</v>
      </c>
      <c r="L17" s="270">
        <v>262958</v>
      </c>
      <c r="M17" s="271">
        <v>238376</v>
      </c>
      <c r="N17" s="272">
        <v>10.3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23.62</v>
      </c>
      <c r="L21" s="283">
        <v>21.75</v>
      </c>
      <c r="M21" s="284">
        <v>1.87</v>
      </c>
      <c r="N21" s="251"/>
      <c r="O21" s="285"/>
      <c r="P21" s="281"/>
    </row>
    <row r="22" spans="1:16" s="286" customFormat="1" x14ac:dyDescent="0.15">
      <c r="A22" s="281"/>
      <c r="B22" s="251"/>
      <c r="C22" s="251"/>
      <c r="D22" s="251"/>
      <c r="E22" s="251"/>
      <c r="F22" s="251"/>
      <c r="G22" s="1147" t="s">
        <v>491</v>
      </c>
      <c r="H22" s="1148"/>
      <c r="I22" s="1148"/>
      <c r="J22" s="1149"/>
      <c r="K22" s="287">
        <v>96.2</v>
      </c>
      <c r="L22" s="288">
        <v>95.2</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316571</v>
      </c>
      <c r="L32" s="296">
        <v>106841</v>
      </c>
      <c r="M32" s="297">
        <v>139853</v>
      </c>
      <c r="N32" s="298">
        <v>-23.6</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4</v>
      </c>
      <c r="N34" s="298" t="s">
        <v>481</v>
      </c>
    </row>
    <row r="35" spans="1:16" ht="27" customHeight="1" x14ac:dyDescent="0.15">
      <c r="A35" s="250"/>
      <c r="B35" s="246"/>
      <c r="C35" s="246"/>
      <c r="D35" s="246"/>
      <c r="E35" s="246"/>
      <c r="F35" s="246"/>
      <c r="G35" s="1163" t="s">
        <v>498</v>
      </c>
      <c r="H35" s="1164"/>
      <c r="I35" s="1164"/>
      <c r="J35" s="1165"/>
      <c r="K35" s="296">
        <v>119684</v>
      </c>
      <c r="L35" s="296">
        <v>40393</v>
      </c>
      <c r="M35" s="297">
        <v>31890</v>
      </c>
      <c r="N35" s="298">
        <v>26.7</v>
      </c>
    </row>
    <row r="36" spans="1:16" ht="27" customHeight="1" x14ac:dyDescent="0.15">
      <c r="A36" s="250"/>
      <c r="B36" s="246"/>
      <c r="C36" s="246"/>
      <c r="D36" s="246"/>
      <c r="E36" s="246"/>
      <c r="F36" s="246"/>
      <c r="G36" s="1163" t="s">
        <v>499</v>
      </c>
      <c r="H36" s="1164"/>
      <c r="I36" s="1164"/>
      <c r="J36" s="1165"/>
      <c r="K36" s="296" t="s">
        <v>481</v>
      </c>
      <c r="L36" s="296" t="s">
        <v>481</v>
      </c>
      <c r="M36" s="297">
        <v>5316</v>
      </c>
      <c r="N36" s="298" t="s">
        <v>481</v>
      </c>
    </row>
    <row r="37" spans="1:16" ht="13.5" customHeight="1" x14ac:dyDescent="0.15">
      <c r="A37" s="250"/>
      <c r="B37" s="246"/>
      <c r="C37" s="246"/>
      <c r="D37" s="246"/>
      <c r="E37" s="246"/>
      <c r="F37" s="246"/>
      <c r="G37" s="1163" t="s">
        <v>500</v>
      </c>
      <c r="H37" s="1164"/>
      <c r="I37" s="1164"/>
      <c r="J37" s="1165"/>
      <c r="K37" s="296">
        <v>5805</v>
      </c>
      <c r="L37" s="296">
        <v>1959</v>
      </c>
      <c r="M37" s="297">
        <v>1757</v>
      </c>
      <c r="N37" s="298">
        <v>11.5</v>
      </c>
    </row>
    <row r="38" spans="1:16" ht="27" customHeight="1" x14ac:dyDescent="0.15">
      <c r="A38" s="250"/>
      <c r="B38" s="246"/>
      <c r="C38" s="246"/>
      <c r="D38" s="246"/>
      <c r="E38" s="246"/>
      <c r="F38" s="246"/>
      <c r="G38" s="1166" t="s">
        <v>501</v>
      </c>
      <c r="H38" s="1167"/>
      <c r="I38" s="1167"/>
      <c r="J38" s="1168"/>
      <c r="K38" s="299" t="s">
        <v>481</v>
      </c>
      <c r="L38" s="299" t="s">
        <v>481</v>
      </c>
      <c r="M38" s="300">
        <v>42</v>
      </c>
      <c r="N38" s="301" t="s">
        <v>481</v>
      </c>
      <c r="O38" s="295"/>
    </row>
    <row r="39" spans="1:16" x14ac:dyDescent="0.15">
      <c r="A39" s="250"/>
      <c r="B39" s="246"/>
      <c r="C39" s="246"/>
      <c r="D39" s="246"/>
      <c r="E39" s="246"/>
      <c r="F39" s="246"/>
      <c r="G39" s="1166" t="s">
        <v>502</v>
      </c>
      <c r="H39" s="1167"/>
      <c r="I39" s="1167"/>
      <c r="J39" s="1168"/>
      <c r="K39" s="302">
        <v>-63450</v>
      </c>
      <c r="L39" s="302">
        <v>-21414</v>
      </c>
      <c r="M39" s="303">
        <v>-8426</v>
      </c>
      <c r="N39" s="304">
        <v>154.1</v>
      </c>
      <c r="O39" s="295"/>
    </row>
    <row r="40" spans="1:16" ht="27" customHeight="1" x14ac:dyDescent="0.15">
      <c r="A40" s="250"/>
      <c r="B40" s="246"/>
      <c r="C40" s="246"/>
      <c r="D40" s="246"/>
      <c r="E40" s="246"/>
      <c r="F40" s="246"/>
      <c r="G40" s="1163" t="s">
        <v>503</v>
      </c>
      <c r="H40" s="1164"/>
      <c r="I40" s="1164"/>
      <c r="J40" s="1165"/>
      <c r="K40" s="302">
        <v>-293526</v>
      </c>
      <c r="L40" s="302">
        <v>-99064</v>
      </c>
      <c r="M40" s="303">
        <v>-127711</v>
      </c>
      <c r="N40" s="304">
        <v>-22.4</v>
      </c>
      <c r="O40" s="295"/>
    </row>
    <row r="41" spans="1:16" x14ac:dyDescent="0.15">
      <c r="A41" s="250"/>
      <c r="B41" s="246"/>
      <c r="C41" s="246"/>
      <c r="D41" s="246"/>
      <c r="E41" s="246"/>
      <c r="F41" s="246"/>
      <c r="G41" s="1169" t="s">
        <v>283</v>
      </c>
      <c r="H41" s="1170"/>
      <c r="I41" s="1170"/>
      <c r="J41" s="1171"/>
      <c r="K41" s="296">
        <v>85084</v>
      </c>
      <c r="L41" s="302">
        <v>28715</v>
      </c>
      <c r="M41" s="303">
        <v>42725</v>
      </c>
      <c r="N41" s="304">
        <v>-32.799999999999997</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623812</v>
      </c>
      <c r="J51" s="322">
        <v>191119</v>
      </c>
      <c r="K51" s="323">
        <v>13.8</v>
      </c>
      <c r="L51" s="324">
        <v>228305</v>
      </c>
      <c r="M51" s="325">
        <v>5.6</v>
      </c>
      <c r="N51" s="326">
        <v>8.1999999999999993</v>
      </c>
    </row>
    <row r="52" spans="1:14" x14ac:dyDescent="0.15">
      <c r="A52" s="250"/>
      <c r="B52" s="246"/>
      <c r="C52" s="246"/>
      <c r="D52" s="246"/>
      <c r="E52" s="246"/>
      <c r="F52" s="246"/>
      <c r="G52" s="327"/>
      <c r="H52" s="328" t="s">
        <v>514</v>
      </c>
      <c r="I52" s="329">
        <v>307920</v>
      </c>
      <c r="J52" s="330">
        <v>94338</v>
      </c>
      <c r="K52" s="331">
        <v>-16.2</v>
      </c>
      <c r="L52" s="332">
        <v>86611</v>
      </c>
      <c r="M52" s="333">
        <v>-20.399999999999999</v>
      </c>
      <c r="N52" s="334">
        <v>4.2</v>
      </c>
    </row>
    <row r="53" spans="1:14" x14ac:dyDescent="0.15">
      <c r="A53" s="250"/>
      <c r="B53" s="246"/>
      <c r="C53" s="246"/>
      <c r="D53" s="246"/>
      <c r="E53" s="246"/>
      <c r="F53" s="246"/>
      <c r="G53" s="312" t="s">
        <v>515</v>
      </c>
      <c r="H53" s="313"/>
      <c r="I53" s="321">
        <v>449457</v>
      </c>
      <c r="J53" s="322">
        <v>140149</v>
      </c>
      <c r="K53" s="323">
        <v>-26.7</v>
      </c>
      <c r="L53" s="324">
        <v>316331</v>
      </c>
      <c r="M53" s="325">
        <v>38.6</v>
      </c>
      <c r="N53" s="326">
        <v>-65.3</v>
      </c>
    </row>
    <row r="54" spans="1:14" x14ac:dyDescent="0.15">
      <c r="A54" s="250"/>
      <c r="B54" s="246"/>
      <c r="C54" s="246"/>
      <c r="D54" s="246"/>
      <c r="E54" s="246"/>
      <c r="F54" s="246"/>
      <c r="G54" s="327"/>
      <c r="H54" s="328" t="s">
        <v>514</v>
      </c>
      <c r="I54" s="329">
        <v>213061</v>
      </c>
      <c r="J54" s="330">
        <v>66436</v>
      </c>
      <c r="K54" s="331">
        <v>-29.6</v>
      </c>
      <c r="L54" s="332">
        <v>106387</v>
      </c>
      <c r="M54" s="333">
        <v>22.8</v>
      </c>
      <c r="N54" s="334">
        <v>-52.4</v>
      </c>
    </row>
    <row r="55" spans="1:14" x14ac:dyDescent="0.15">
      <c r="A55" s="250"/>
      <c r="B55" s="246"/>
      <c r="C55" s="246"/>
      <c r="D55" s="246"/>
      <c r="E55" s="246"/>
      <c r="F55" s="246"/>
      <c r="G55" s="312" t="s">
        <v>516</v>
      </c>
      <c r="H55" s="313"/>
      <c r="I55" s="321">
        <v>702671</v>
      </c>
      <c r="J55" s="322">
        <v>226230</v>
      </c>
      <c r="K55" s="323">
        <v>61.4</v>
      </c>
      <c r="L55" s="324">
        <v>333013</v>
      </c>
      <c r="M55" s="325">
        <v>5.3</v>
      </c>
      <c r="N55" s="326">
        <v>56.1</v>
      </c>
    </row>
    <row r="56" spans="1:14" x14ac:dyDescent="0.15">
      <c r="A56" s="250"/>
      <c r="B56" s="246"/>
      <c r="C56" s="246"/>
      <c r="D56" s="246"/>
      <c r="E56" s="246"/>
      <c r="F56" s="246"/>
      <c r="G56" s="327"/>
      <c r="H56" s="328" t="s">
        <v>514</v>
      </c>
      <c r="I56" s="329">
        <v>496608</v>
      </c>
      <c r="J56" s="330">
        <v>159887</v>
      </c>
      <c r="K56" s="331">
        <v>140.69999999999999</v>
      </c>
      <c r="L56" s="332">
        <v>126732</v>
      </c>
      <c r="M56" s="333">
        <v>19.100000000000001</v>
      </c>
      <c r="N56" s="334">
        <v>121.6</v>
      </c>
    </row>
    <row r="57" spans="1:14" x14ac:dyDescent="0.15">
      <c r="A57" s="250"/>
      <c r="B57" s="246"/>
      <c r="C57" s="246"/>
      <c r="D57" s="246"/>
      <c r="E57" s="246"/>
      <c r="F57" s="246"/>
      <c r="G57" s="312" t="s">
        <v>517</v>
      </c>
      <c r="H57" s="313"/>
      <c r="I57" s="321">
        <v>342088</v>
      </c>
      <c r="J57" s="322">
        <v>112603</v>
      </c>
      <c r="K57" s="323">
        <v>-50.2</v>
      </c>
      <c r="L57" s="324">
        <v>280458</v>
      </c>
      <c r="M57" s="325">
        <v>-15.8</v>
      </c>
      <c r="N57" s="326">
        <v>-34.4</v>
      </c>
    </row>
    <row r="58" spans="1:14" x14ac:dyDescent="0.15">
      <c r="A58" s="250"/>
      <c r="B58" s="246"/>
      <c r="C58" s="246"/>
      <c r="D58" s="246"/>
      <c r="E58" s="246"/>
      <c r="F58" s="246"/>
      <c r="G58" s="327"/>
      <c r="H58" s="328" t="s">
        <v>514</v>
      </c>
      <c r="I58" s="329">
        <v>141740</v>
      </c>
      <c r="J58" s="330">
        <v>46656</v>
      </c>
      <c r="K58" s="331">
        <v>-70.8</v>
      </c>
      <c r="L58" s="332">
        <v>127286</v>
      </c>
      <c r="M58" s="333">
        <v>0.4</v>
      </c>
      <c r="N58" s="334">
        <v>-71.2</v>
      </c>
    </row>
    <row r="59" spans="1:14" x14ac:dyDescent="0.15">
      <c r="A59" s="250"/>
      <c r="B59" s="246"/>
      <c r="C59" s="246"/>
      <c r="D59" s="246"/>
      <c r="E59" s="246"/>
      <c r="F59" s="246"/>
      <c r="G59" s="312" t="s">
        <v>518</v>
      </c>
      <c r="H59" s="313"/>
      <c r="I59" s="321">
        <v>525840</v>
      </c>
      <c r="J59" s="322">
        <v>177469</v>
      </c>
      <c r="K59" s="323">
        <v>57.6</v>
      </c>
      <c r="L59" s="324">
        <v>291945</v>
      </c>
      <c r="M59" s="325">
        <v>4.0999999999999996</v>
      </c>
      <c r="N59" s="326">
        <v>53.5</v>
      </c>
    </row>
    <row r="60" spans="1:14" x14ac:dyDescent="0.15">
      <c r="A60" s="250"/>
      <c r="B60" s="246"/>
      <c r="C60" s="246"/>
      <c r="D60" s="246"/>
      <c r="E60" s="246"/>
      <c r="F60" s="246"/>
      <c r="G60" s="327"/>
      <c r="H60" s="328" t="s">
        <v>514</v>
      </c>
      <c r="I60" s="335">
        <v>206662</v>
      </c>
      <c r="J60" s="330">
        <v>69748</v>
      </c>
      <c r="K60" s="331">
        <v>49.5</v>
      </c>
      <c r="L60" s="332">
        <v>127651</v>
      </c>
      <c r="M60" s="333">
        <v>0.3</v>
      </c>
      <c r="N60" s="334">
        <v>49.2</v>
      </c>
    </row>
    <row r="61" spans="1:14" x14ac:dyDescent="0.15">
      <c r="A61" s="250"/>
      <c r="B61" s="246"/>
      <c r="C61" s="246"/>
      <c r="D61" s="246"/>
      <c r="E61" s="246"/>
      <c r="F61" s="246"/>
      <c r="G61" s="312" t="s">
        <v>519</v>
      </c>
      <c r="H61" s="336"/>
      <c r="I61" s="337">
        <v>528774</v>
      </c>
      <c r="J61" s="338">
        <v>169514</v>
      </c>
      <c r="K61" s="339">
        <v>11.2</v>
      </c>
      <c r="L61" s="340">
        <v>290010</v>
      </c>
      <c r="M61" s="341">
        <v>7.6</v>
      </c>
      <c r="N61" s="326">
        <v>3.6</v>
      </c>
    </row>
    <row r="62" spans="1:14" x14ac:dyDescent="0.15">
      <c r="A62" s="250"/>
      <c r="B62" s="246"/>
      <c r="C62" s="246"/>
      <c r="D62" s="246"/>
      <c r="E62" s="246"/>
      <c r="F62" s="246"/>
      <c r="G62" s="327"/>
      <c r="H62" s="328" t="s">
        <v>514</v>
      </c>
      <c r="I62" s="329">
        <v>273198</v>
      </c>
      <c r="J62" s="330">
        <v>87413</v>
      </c>
      <c r="K62" s="331">
        <v>14.7</v>
      </c>
      <c r="L62" s="332">
        <v>114933</v>
      </c>
      <c r="M62" s="333">
        <v>4.4000000000000004</v>
      </c>
      <c r="N62" s="334">
        <v>10.3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85" zoomScaleNormal="85" zoomScaleSheetLayoutView="55" workbookViewId="0">
      <selection activeCell="W18" sqref="W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38.01</v>
      </c>
      <c r="G47" s="12">
        <v>40.869999999999997</v>
      </c>
      <c r="H47" s="12">
        <v>34.51</v>
      </c>
      <c r="I47" s="12">
        <v>36.83</v>
      </c>
      <c r="J47" s="13">
        <v>30.41</v>
      </c>
    </row>
    <row r="48" spans="2:10" ht="57.75" customHeight="1" x14ac:dyDescent="0.15">
      <c r="B48" s="14"/>
      <c r="C48" s="1174" t="s">
        <v>4</v>
      </c>
      <c r="D48" s="1174"/>
      <c r="E48" s="1175"/>
      <c r="F48" s="15">
        <v>4.1900000000000004</v>
      </c>
      <c r="G48" s="16">
        <v>10.4</v>
      </c>
      <c r="H48" s="16">
        <v>7.38</v>
      </c>
      <c r="I48" s="16">
        <v>4.34</v>
      </c>
      <c r="J48" s="17">
        <v>5.76</v>
      </c>
    </row>
    <row r="49" spans="2:10" ht="57.75" customHeight="1" thickBot="1" x14ac:dyDescent="0.2">
      <c r="B49" s="18"/>
      <c r="C49" s="1176" t="s">
        <v>5</v>
      </c>
      <c r="D49" s="1176"/>
      <c r="E49" s="1177"/>
      <c r="F49" s="19" t="s">
        <v>526</v>
      </c>
      <c r="G49" s="20">
        <v>6.19</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2018-02-28T09:03:44Z</cp:lastPrinted>
  <dcterms:created xsi:type="dcterms:W3CDTF">2018-01-24T03:19:56Z</dcterms:created>
  <dcterms:modified xsi:type="dcterms:W3CDTF">2019-10-30T05:14:31Z</dcterms:modified>
  <cp:category/>
</cp:coreProperties>
</file>